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b1119c0074f4bc13/Documents/"/>
    </mc:Choice>
  </mc:AlternateContent>
  <xr:revisionPtr revIDLastSave="0" documentId="8_{F3FEDE97-5C24-4E9B-B970-C4FD3A93F07D}" xr6:coauthVersionLast="47" xr6:coauthVersionMax="47" xr10:uidLastSave="{00000000-0000-0000-0000-000000000000}"/>
  <bookViews>
    <workbookView xWindow="-103" yWindow="-103" windowWidth="26537" windowHeight="15943" activeTab="1" xr2:uid="{F3BE3589-FE6E-488F-B93A-D30591823568}"/>
  </bookViews>
  <sheets>
    <sheet name="Dashboard" sheetId="2" r:id="rId1"/>
    <sheet name="Insight" sheetId="1" r:id="rId2"/>
  </sheets>
  <calcPr calcId="191029"/>
  <pivotCaches>
    <pivotCache cacheId="197" r:id="rId3"/>
    <pivotCache cacheId="200" r:id="rId4"/>
    <pivotCache cacheId="203" r:id="rId5"/>
    <pivotCache cacheId="209" r:id="rId6"/>
    <pivotCache cacheId="218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90286b94-ebc1-4efb-a174-f4d7e3a594a5" name="Barang" connection="Access Kasus_BI"/>
          <x15:modelTable id="Faktur_f83571d6-fcc8-4ad6-814b-657346a02ab7" name="Faktur" connection="Access Kasus_BI"/>
          <x15:modelTable id="Kategori_46c5337d-22ad-45bb-add3-c5965a868b34" name="Kategori" connection="Access Kasus_BI"/>
          <x15:modelTable id="Pelanggan_ad691217-977a-4ce0-a320-5297759ec70b" name="Pelanggan" connection="Access Kasus_BI"/>
          <x15:modelTable id="Transaksi_53f70289-703e-4fc6-a2d6-d8110fc6047f" name="Transaksi" connection="Access Kasus_BI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Faktur" toTable="Faktur" toColumn="Faktur"/>
          <x15:modelRelationship fromTable="Transaksi" fromColumn="KodeBarang" toTable="Barang" toColumn="KodeBarang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ktur" columnName="Tanggal" columnId="Tanggal">
                <x16:calculatedTimeColumn columnName="Tanggal (Month Index)" columnId="Tanggal (Month Index)" contentType="monthsindex" isSelected="1"/>
                <x16:calculatedTimeColumn columnName="Tanggal (Month)" columnId="Tanggal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1" i="2" l="1"/>
  <c r="AB21" i="2"/>
  <c r="M5" i="2"/>
  <c r="M6" i="2"/>
  <c r="M7" i="2"/>
  <c r="M8" i="2"/>
  <c r="M9" i="2"/>
  <c r="M10" i="2"/>
  <c r="M11" i="2"/>
  <c r="M12" i="2"/>
  <c r="M13" i="2"/>
  <c r="M14" i="2"/>
  <c r="M15" i="2"/>
  <c r="M16" i="2"/>
  <c r="M17" i="2"/>
  <c r="M18" i="2"/>
  <c r="M19" i="2"/>
  <c r="M20" i="2"/>
  <c r="M4" i="2"/>
  <c r="S4" i="2"/>
  <c r="G8" i="2"/>
  <c r="G7" i="2"/>
  <c r="G6" i="2"/>
  <c r="G5" i="2"/>
  <c r="G4" i="2"/>
  <c r="C41" i="2"/>
  <c r="C42" i="2"/>
  <c r="C43" i="2"/>
  <c r="C44" i="2"/>
  <c r="C40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A1C7793-C7F2-46E4-B0B7-5E4B651B4A50}" name="Access Kasus_BI" type="100" refreshedVersion="8">
    <extLst>
      <ext xmlns:x15="http://schemas.microsoft.com/office/spreadsheetml/2010/11/main" uri="{DE250136-89BD-433C-8126-D09CA5730AF9}">
        <x15:connection id="faba5510-2f59-44a5-825d-0918f19c2256"/>
      </ext>
    </extLst>
  </connection>
  <connection id="2" xr16:uid="{12761CA7-37A1-4CB9-8135-E0F35A5E1434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<sst xmlns="http://schemas.openxmlformats.org/spreadsheetml/2006/main" count="68" uniqueCount="37">
  <si>
    <t>Row Labels</t>
  </si>
  <si>
    <t>Bekasi</t>
  </si>
  <si>
    <t>Bogor</t>
  </si>
  <si>
    <t>Depok</t>
  </si>
  <si>
    <t>Jakarta</t>
  </si>
  <si>
    <t>Tangerang</t>
  </si>
  <si>
    <t>Grand Total</t>
  </si>
  <si>
    <t>Sum of Jumlah</t>
  </si>
  <si>
    <t>Column Labels</t>
  </si>
  <si>
    <t>Count of JenisKelamin</t>
  </si>
  <si>
    <t>Laki-laki</t>
  </si>
  <si>
    <t>Perempuan</t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</si>
  <si>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</si>
  <si>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</si>
  <si>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</si>
  <si>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</si>
  <si>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</si>
  <si>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</si>
  <si>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</si>
  <si>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</si>
  <si>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</si>
  <si>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</si>
  <si>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</si>
  <si>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</si>
  <si>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</si>
  <si>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</si>
  <si>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</si>
  <si>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</si>
  <si>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</si>
  <si>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Jan</t>
  </si>
  <si>
    <t>Feb</t>
  </si>
  <si>
    <t>Mar</t>
  </si>
  <si>
    <t>terdapat 1000 customer dengan detail 513 perempuan dan 487 Laki - Laki dengan presentase 51,3% perempuan dan 48,7% laki laki</t>
  </si>
  <si>
    <t>bekasi menjadi kota dengan penjualan tertinggi yakni 230,278 dari total 1065800 dengan presentase 22% dari seluruh kota</t>
  </si>
  <si>
    <t>terjadi penurunan penjualan di setiap bulanya dan paling tingi penurunan terjadi di bulan februari ke maret yakni sebesar 92%</t>
  </si>
  <si>
    <t>barang dengan penjualan terbanyak adalah amplop, dengan 27% atau 283502</t>
  </si>
  <si>
    <t xml:space="preserve">dari 283502 transaksi amplop ternyata pembeli perempuan lebih dominan yakni 51% dibandingkan dengan laki laki yakni 49% saja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</si>
</sst>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/>
      <right/>
      <top style="thin">
        <color theme="4" tint="0.39997558519241921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2" fillId="2" borderId="1" xfId="0" applyNumberFormat="1" applyFont="1" applyFill="1" applyBorder="1"/>
    <xf numFmtId="9" fontId="0" fillId="0" borderId="0" xfId="1" applyFon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8.xml"/><Relationship Id="rId7" Type="http://schemas.openxmlformats.org/officeDocument/2006/relationships/pivotCacheDefinition" Target="pivotCache/pivotCacheDefinition5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8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 Dian Suryo Aji.xlsx]Dashboard!PivotTable1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Jenis Kelamin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>
              <a:lumMod val="75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Dashboard!$C$3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2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43B4-4B10-A2D9-C4DEF41A141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Dashboard!$B$4:$B$6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Dashboard!$C$4:$C$6</c:f>
              <c:numCache>
                <c:formatCode>General</c:formatCode>
                <c:ptCount val="2"/>
                <c:pt idx="0">
                  <c:v>487</c:v>
                </c:pt>
                <c:pt idx="1">
                  <c:v>513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3B4-4B10-A2D9-C4DEF41A141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63059839"/>
        <c:axId val="921965311"/>
      </c:barChart>
      <c:catAx>
        <c:axId val="63059839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1965311"/>
        <c:crosses val="autoZero"/>
        <c:auto val="1"/>
        <c:lblAlgn val="ctr"/>
        <c:lblOffset val="100"/>
        <c:noMultiLvlLbl val="0"/>
      </c:catAx>
      <c:valAx>
        <c:axId val="921965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0598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 Dian Suryo Aji.xlsx]Dashboard!PivotTable3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Penjualan</a:t>
            </a:r>
            <a:r>
              <a:rPr lang="en-US" baseline="0"/>
              <a:t> Tiap Kota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Dashboard!$F$3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4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Dashboard!$E$4:$E$9</c:f>
              <c:strCache>
                <c:ptCount val="5"/>
                <c:pt idx="0">
                  <c:v>Bogor</c:v>
                </c:pt>
                <c:pt idx="1">
                  <c:v>Tangerang</c:v>
                </c:pt>
                <c:pt idx="2">
                  <c:v>Jakarta</c:v>
                </c:pt>
                <c:pt idx="3">
                  <c:v>Depok</c:v>
                </c:pt>
                <c:pt idx="4">
                  <c:v>Bekasi</c:v>
                </c:pt>
              </c:strCache>
            </c:strRef>
          </c:cat>
          <c:val>
            <c:numRef>
              <c:f>Dashboard!$F$4:$F$9</c:f>
              <c:numCache>
                <c:formatCode>General</c:formatCode>
                <c:ptCount val="5"/>
                <c:pt idx="0">
                  <c:v>196693</c:v>
                </c:pt>
                <c:pt idx="1">
                  <c:v>205572</c:v>
                </c:pt>
                <c:pt idx="2">
                  <c:v>214032</c:v>
                </c:pt>
                <c:pt idx="3">
                  <c:v>218735</c:v>
                </c:pt>
                <c:pt idx="4">
                  <c:v>230768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12-4A75-A4DE-50E30A009B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11355632"/>
        <c:axId val="1238563167"/>
      </c:barChart>
      <c:catAx>
        <c:axId val="21135563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8563167"/>
        <c:crosses val="autoZero"/>
        <c:auto val="1"/>
        <c:lblAlgn val="ctr"/>
        <c:lblOffset val="100"/>
        <c:noMultiLvlLbl val="0"/>
      </c:catAx>
      <c:valAx>
        <c:axId val="12385631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13556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 Dian Suryo Aji.xlsx]Dashboard!PivotTable4</c:name>
    <c:fmtId val="1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Kategori Penjualan Terbanyak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Dashboard!$K$3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6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B05D-4645-9A51-30FF7076640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Dashboard!$J$4:$J$21</c:f>
              <c:strCache>
                <c:ptCount val="17"/>
                <c:pt idx="0">
                  <c:v>PENGHAPUS</c:v>
                </c:pt>
                <c:pt idx="1">
                  <c:v>LAMINATING</c:v>
                </c:pt>
                <c:pt idx="2">
                  <c:v>POST IT</c:v>
                </c:pt>
                <c:pt idx="3">
                  <c:v>LETTER TRAY</c:v>
                </c:pt>
                <c:pt idx="4">
                  <c:v>PENGGARIS</c:v>
                </c:pt>
                <c:pt idx="5">
                  <c:v>SPIDOL</c:v>
                </c:pt>
                <c:pt idx="6">
                  <c:v>STABILO</c:v>
                </c:pt>
                <c:pt idx="7">
                  <c:v>PENSIL</c:v>
                </c:pt>
                <c:pt idx="8">
                  <c:v>PEMBOLONG KERTAS DAN PERPORATO</c:v>
                </c:pt>
                <c:pt idx="9">
                  <c:v>ODNER, BOX FILE</c:v>
                </c:pt>
                <c:pt idx="10">
                  <c:v>SERUTAN</c:v>
                </c:pt>
                <c:pt idx="11">
                  <c:v>LEM</c:v>
                </c:pt>
                <c:pt idx="12">
                  <c:v>STAPLER</c:v>
                </c:pt>
                <c:pt idx="13">
                  <c:v>TINTA TONER</c:v>
                </c:pt>
                <c:pt idx="14">
                  <c:v>NAME CARD CASE HOLDER</c:v>
                </c:pt>
                <c:pt idx="15">
                  <c:v>WHITEBOARD</c:v>
                </c:pt>
                <c:pt idx="16">
                  <c:v>AMPLOP</c:v>
                </c:pt>
              </c:strCache>
            </c:strRef>
          </c:cat>
          <c:val>
            <c:numRef>
              <c:f>Dashboard!$K$4:$K$21</c:f>
              <c:numCache>
                <c:formatCode>General</c:formatCode>
                <c:ptCount val="17"/>
                <c:pt idx="0">
                  <c:v>7418</c:v>
                </c:pt>
                <c:pt idx="1">
                  <c:v>13630</c:v>
                </c:pt>
                <c:pt idx="2">
                  <c:v>15385</c:v>
                </c:pt>
                <c:pt idx="3">
                  <c:v>21205</c:v>
                </c:pt>
                <c:pt idx="4">
                  <c:v>21428</c:v>
                </c:pt>
                <c:pt idx="5">
                  <c:v>23511</c:v>
                </c:pt>
                <c:pt idx="6">
                  <c:v>25323</c:v>
                </c:pt>
                <c:pt idx="7">
                  <c:v>27609</c:v>
                </c:pt>
                <c:pt idx="8">
                  <c:v>28981</c:v>
                </c:pt>
                <c:pt idx="9">
                  <c:v>31437</c:v>
                </c:pt>
                <c:pt idx="10">
                  <c:v>33176</c:v>
                </c:pt>
                <c:pt idx="11">
                  <c:v>36395</c:v>
                </c:pt>
                <c:pt idx="12">
                  <c:v>44733</c:v>
                </c:pt>
                <c:pt idx="13">
                  <c:v>70348</c:v>
                </c:pt>
                <c:pt idx="14">
                  <c:v>103245</c:v>
                </c:pt>
                <c:pt idx="15">
                  <c:v>278474</c:v>
                </c:pt>
                <c:pt idx="16">
                  <c:v>283502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05D-4645-9A51-30FF707664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422788655"/>
        <c:axId val="207247152"/>
      </c:barChart>
      <c:catAx>
        <c:axId val="14227886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247152"/>
        <c:crosses val="autoZero"/>
        <c:auto val="1"/>
        <c:lblAlgn val="ctr"/>
        <c:lblOffset val="100"/>
        <c:noMultiLvlLbl val="0"/>
      </c:catAx>
      <c:valAx>
        <c:axId val="2072471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278865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 Dian Suryo Aji.xlsx]Dashboard!PivotTable5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Penjualan Pebulan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Dashboard!$Q$3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2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1957-457F-83EC-A9E40E0CE10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Dashboard!$P$4:$P$7</c:f>
              <c:strCache>
                <c:ptCount val="3"/>
                <c:pt idx="0">
                  <c:v>Mar</c:v>
                </c:pt>
                <c:pt idx="1">
                  <c:v>Feb</c:v>
                </c:pt>
                <c:pt idx="2">
                  <c:v>Jan</c:v>
                </c:pt>
              </c:strCache>
            </c:strRef>
          </c:cat>
          <c:val>
            <c:numRef>
              <c:f>Dashboard!$Q$4:$Q$7</c:f>
              <c:numCache>
                <c:formatCode>General</c:formatCode>
                <c:ptCount val="3"/>
                <c:pt idx="0">
                  <c:v>36545</c:v>
                </c:pt>
                <c:pt idx="1">
                  <c:v>483764</c:v>
                </c:pt>
                <c:pt idx="2">
                  <c:v>545491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957-457F-83EC-A9E40E0CE1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39141071"/>
        <c:axId val="207199040"/>
      </c:barChart>
      <c:catAx>
        <c:axId val="1391410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199040"/>
        <c:crosses val="autoZero"/>
        <c:auto val="1"/>
        <c:lblAlgn val="ctr"/>
        <c:lblOffset val="100"/>
        <c:noMultiLvlLbl val="0"/>
      </c:catAx>
      <c:valAx>
        <c:axId val="207199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1410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 Dian Suryo Aji.xlsx]Dashboard!PivotTable6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Chart</a:t>
            </a:r>
            <a:r>
              <a:rPr lang="en-US" baseline="0"/>
              <a:t> Kategori berdasar Jenis Kelamin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>
              <a:lumMod val="50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Dashboard!$V$3:$V$4</c:f>
              <c:strCache>
                <c:ptCount val="1"/>
                <c:pt idx="0">
                  <c:v>Laki-laki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6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829B-4F2F-9EE7-C423E34CC29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Dashboard!$U$5:$U$22</c:f>
              <c:strCache>
                <c:ptCount val="17"/>
                <c:pt idx="0">
                  <c:v>PENGHAPUS</c:v>
                </c:pt>
                <c:pt idx="1">
                  <c:v>LAMINATING</c:v>
                </c:pt>
                <c:pt idx="2">
                  <c:v>POST IT</c:v>
                </c:pt>
                <c:pt idx="3">
                  <c:v>LETTER TRAY</c:v>
                </c:pt>
                <c:pt idx="4">
                  <c:v>PENGGARIS</c:v>
                </c:pt>
                <c:pt idx="5">
                  <c:v>SPIDOL</c:v>
                </c:pt>
                <c:pt idx="6">
                  <c:v>STABILO</c:v>
                </c:pt>
                <c:pt idx="7">
                  <c:v>PENSIL</c:v>
                </c:pt>
                <c:pt idx="8">
                  <c:v>PEMBOLONG KERTAS DAN PERPORATO</c:v>
                </c:pt>
                <c:pt idx="9">
                  <c:v>ODNER, BOX FILE</c:v>
                </c:pt>
                <c:pt idx="10">
                  <c:v>SERUTAN</c:v>
                </c:pt>
                <c:pt idx="11">
                  <c:v>LEM</c:v>
                </c:pt>
                <c:pt idx="12">
                  <c:v>STAPLER</c:v>
                </c:pt>
                <c:pt idx="13">
                  <c:v>TINTA TONER</c:v>
                </c:pt>
                <c:pt idx="14">
                  <c:v>NAME CARD CASE HOLDER</c:v>
                </c:pt>
                <c:pt idx="15">
                  <c:v>WHITEBOARD</c:v>
                </c:pt>
                <c:pt idx="16">
                  <c:v>AMPLOP</c:v>
                </c:pt>
              </c:strCache>
            </c:strRef>
          </c:cat>
          <c:val>
            <c:numRef>
              <c:f>Dashboard!$V$5:$V$22</c:f>
              <c:numCache>
                <c:formatCode>General</c:formatCode>
                <c:ptCount val="17"/>
                <c:pt idx="0">
                  <c:v>3542</c:v>
                </c:pt>
                <c:pt idx="1">
                  <c:v>6758</c:v>
                </c:pt>
                <c:pt idx="2">
                  <c:v>7702</c:v>
                </c:pt>
                <c:pt idx="3">
                  <c:v>10415</c:v>
                </c:pt>
                <c:pt idx="4">
                  <c:v>10425</c:v>
                </c:pt>
                <c:pt idx="5">
                  <c:v>11333</c:v>
                </c:pt>
                <c:pt idx="6">
                  <c:v>12381</c:v>
                </c:pt>
                <c:pt idx="7">
                  <c:v>13379</c:v>
                </c:pt>
                <c:pt idx="8">
                  <c:v>14167</c:v>
                </c:pt>
                <c:pt idx="9">
                  <c:v>15202</c:v>
                </c:pt>
                <c:pt idx="10">
                  <c:v>16204</c:v>
                </c:pt>
                <c:pt idx="11">
                  <c:v>17841</c:v>
                </c:pt>
                <c:pt idx="12">
                  <c:v>21640</c:v>
                </c:pt>
                <c:pt idx="13">
                  <c:v>34075</c:v>
                </c:pt>
                <c:pt idx="14">
                  <c:v>50586</c:v>
                </c:pt>
                <c:pt idx="15">
                  <c:v>135518</c:v>
                </c:pt>
                <c:pt idx="16">
                  <c:v>138414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9B-4F2F-9EE7-C423E34CC298}"/>
            </c:ext>
          </c:extLst>
        </c:ser>
        <c:ser>
          <c:idx val="1"/>
          <c:order val="1"/>
          <c:tx>
            <c:strRef>
              <c:f>Dashboard!$W$3:$W$4</c:f>
              <c:strCache>
                <c:ptCount val="1"/>
                <c:pt idx="0">
                  <c:v>Perempuan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Pt>
            <c:idx val="16"/>
            <c:invertIfNegative val="0"/>
            <c:bubble3D val="0"/>
            <c:spPr>
              <a:solidFill>
                <a:schemeClr val="accent2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829B-4F2F-9EE7-C423E34CC29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Dashboard!$U$5:$U$22</c:f>
              <c:strCache>
                <c:ptCount val="17"/>
                <c:pt idx="0">
                  <c:v>PENGHAPUS</c:v>
                </c:pt>
                <c:pt idx="1">
                  <c:v>LAMINATING</c:v>
                </c:pt>
                <c:pt idx="2">
                  <c:v>POST IT</c:v>
                </c:pt>
                <c:pt idx="3">
                  <c:v>LETTER TRAY</c:v>
                </c:pt>
                <c:pt idx="4">
                  <c:v>PENGGARIS</c:v>
                </c:pt>
                <c:pt idx="5">
                  <c:v>SPIDOL</c:v>
                </c:pt>
                <c:pt idx="6">
                  <c:v>STABILO</c:v>
                </c:pt>
                <c:pt idx="7">
                  <c:v>PENSIL</c:v>
                </c:pt>
                <c:pt idx="8">
                  <c:v>PEMBOLONG KERTAS DAN PERPORATO</c:v>
                </c:pt>
                <c:pt idx="9">
                  <c:v>ODNER, BOX FILE</c:v>
                </c:pt>
                <c:pt idx="10">
                  <c:v>SERUTAN</c:v>
                </c:pt>
                <c:pt idx="11">
                  <c:v>LEM</c:v>
                </c:pt>
                <c:pt idx="12">
                  <c:v>STAPLER</c:v>
                </c:pt>
                <c:pt idx="13">
                  <c:v>TINTA TONER</c:v>
                </c:pt>
                <c:pt idx="14">
                  <c:v>NAME CARD CASE HOLDER</c:v>
                </c:pt>
                <c:pt idx="15">
                  <c:v>WHITEBOARD</c:v>
                </c:pt>
                <c:pt idx="16">
                  <c:v>AMPLOP</c:v>
                </c:pt>
              </c:strCache>
            </c:strRef>
          </c:cat>
          <c:val>
            <c:numRef>
              <c:f>Dashboard!$W$5:$W$22</c:f>
              <c:numCache>
                <c:formatCode>General</c:formatCode>
                <c:ptCount val="17"/>
                <c:pt idx="0">
                  <c:v>3876</c:v>
                </c:pt>
                <c:pt idx="1">
                  <c:v>6872</c:v>
                </c:pt>
                <c:pt idx="2">
                  <c:v>7683</c:v>
                </c:pt>
                <c:pt idx="3">
                  <c:v>10790</c:v>
                </c:pt>
                <c:pt idx="4">
                  <c:v>11003</c:v>
                </c:pt>
                <c:pt idx="5">
                  <c:v>12178</c:v>
                </c:pt>
                <c:pt idx="6">
                  <c:v>12942</c:v>
                </c:pt>
                <c:pt idx="7">
                  <c:v>14230</c:v>
                </c:pt>
                <c:pt idx="8">
                  <c:v>14814</c:v>
                </c:pt>
                <c:pt idx="9">
                  <c:v>16235</c:v>
                </c:pt>
                <c:pt idx="10">
                  <c:v>16972</c:v>
                </c:pt>
                <c:pt idx="11">
                  <c:v>18554</c:v>
                </c:pt>
                <c:pt idx="12">
                  <c:v>23093</c:v>
                </c:pt>
                <c:pt idx="13">
                  <c:v>36273</c:v>
                </c:pt>
                <c:pt idx="14">
                  <c:v>52659</c:v>
                </c:pt>
                <c:pt idx="15">
                  <c:v>142956</c:v>
                </c:pt>
                <c:pt idx="16">
                  <c:v>145088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29B-4F2F-9EE7-C423E34CC2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14776768"/>
        <c:axId val="207209952"/>
      </c:barChart>
      <c:catAx>
        <c:axId val="21477676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209952"/>
        <c:crosses val="autoZero"/>
        <c:auto val="1"/>
        <c:lblAlgn val="ctr"/>
        <c:lblOffset val="100"/>
        <c:noMultiLvlLbl val="0"/>
      </c:catAx>
      <c:valAx>
        <c:axId val="2072099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776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383721</xdr:colOff>
      <xdr:row>11</xdr:row>
      <xdr:rowOff>174171</xdr:rowOff>
    </xdr:from>
    <xdr:to>
      <xdr:col>5</xdr:col>
      <xdr:colOff>443592</xdr:colOff>
      <xdr:row>26</xdr:row>
      <xdr:rowOff>141514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768AACC-8DB4-634A-87D9-9BBE59EB6F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593272</xdr:colOff>
      <xdr:row>24</xdr:row>
      <xdr:rowOff>21772</xdr:rowOff>
    </xdr:from>
    <xdr:to>
      <xdr:col>15</xdr:col>
      <xdr:colOff>576943</xdr:colOff>
      <xdr:row>38</xdr:row>
      <xdr:rowOff>174172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B652720-3077-FD4F-CACC-7A5930F61D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685800</xdr:colOff>
      <xdr:row>23</xdr:row>
      <xdr:rowOff>168727</xdr:rowOff>
    </xdr:from>
    <xdr:to>
      <xdr:col>25</xdr:col>
      <xdr:colOff>642257</xdr:colOff>
      <xdr:row>49</xdr:row>
      <xdr:rowOff>157842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3E5200D-D2EF-A50F-D4AE-E7E4931B519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465666</xdr:colOff>
      <xdr:row>40</xdr:row>
      <xdr:rowOff>74788</xdr:rowOff>
    </xdr:from>
    <xdr:to>
      <xdr:col>15</xdr:col>
      <xdr:colOff>602746</xdr:colOff>
      <xdr:row>55</xdr:row>
      <xdr:rowOff>96559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EB2A74-D267-93D8-B4D4-DE2C85F660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15</xdr:col>
      <xdr:colOff>698404</xdr:colOff>
      <xdr:row>50</xdr:row>
      <xdr:rowOff>175579</xdr:rowOff>
    </xdr:from>
    <xdr:to>
      <xdr:col>32</xdr:col>
      <xdr:colOff>63618</xdr:colOff>
      <xdr:row>94</xdr:row>
      <xdr:rowOff>42411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FE2D761-72E1-2FBA-D3AA-70F587E2CB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an suryo" refreshedDate="45240.721320370372" createdVersion="5" refreshedVersion="8" minRefreshableVersion="3" recordCount="0" supportSubquery="1" supportAdvancedDrill="1" xr:uid="{ED69075D-9218-4A9F-AFCE-25116E174C16}">
  <cacheSource type="external" connectionId="2"/>
  <cacheFields count="2">
    <cacheField name="[Pelanggan].[JenisKelamin].[JenisKelamin]" caption="JenisKelamin" numFmtId="0" hierarchy="14" level="1">
      <sharedItems count="2">
        <s v="Laki-laki"/>
        <s v="Perempuan"/>
      </sharedItems>
    </cacheField>
    <cacheField name="[Measures].[Count of JenisKelamin]" caption="Count of JenisKelamin" numFmtId="0" hierarchy="31" level="32767"/>
  </cacheFields>
  <cacheHierarchies count="32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an suryo" refreshedDate="45240.722804166668" createdVersion="5" refreshedVersion="8" minRefreshableVersion="3" recordCount="0" supportSubquery="1" supportAdvancedDrill="1" xr:uid="{0D2F377C-28CC-4F9E-A800-F6A4E7589089}">
  <cacheSource type="external" connectionId="2"/>
  <cacheFields count="2">
    <cacheField name="[Measures].[Sum of Jumlah]" caption="Sum of Jumlah" numFmtId="0" hierarchy="29" level="32767"/>
    <cacheField name="[Pelanggan].[Kota].[Kota]" caption="Kota" numFmtId="0" hierarchy="16" level="1">
      <sharedItems count="5">
        <s v="Bekasi"/>
        <s v="Bogor"/>
        <s v="Depok"/>
        <s v="Jakarta"/>
        <s v="Tangerang"/>
      </sharedItems>
    </cacheField>
  </cacheFields>
  <cacheHierarchies count="32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Jumlah]" caption="Sum of Jumlah" measure="1" displayFolder="" measureGroup="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an suryo" refreshedDate="45240.724439004633" createdVersion="5" refreshedVersion="8" minRefreshableVersion="3" recordCount="0" supportSubquery="1" supportAdvancedDrill="1" xr:uid="{02CC608C-97F1-4D61-805E-3E98F1C2D3BC}">
  <cacheSource type="external" connectionId="2"/>
  <cacheFields count="2">
    <cacheField name="[Kategori].[Kategori].[Kategori]" caption="Kategori" numFmtId="0" hierarchy="11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]" caption="Sum of Jumlah" numFmtId="0" hierarchy="29" level="32767"/>
  </cacheFields>
  <cacheHierarchies count="32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an suryo" refreshedDate="45240.729133680557" createdVersion="5" refreshedVersion="8" minRefreshableVersion="3" recordCount="0" supportSubquery="1" supportAdvancedDrill="1" xr:uid="{97714972-4BD9-43B0-B9BA-8E8D00551619}">
  <cacheSource type="external" connectionId="2"/>
  <cacheFields count="3">
    <cacheField name="[Measures].[Sum of Jumlah]" caption="Sum of Jumlah" numFmtId="0" hierarchy="29" level="32767"/>
    <cacheField name="[Pelanggan].[JenisKelamin].[JenisKelamin]" caption="JenisKelamin" numFmtId="0" hierarchy="14" level="1">
      <sharedItems count="2">
        <s v="Laki-laki"/>
        <s v="Perempuan"/>
      </sharedItems>
    </cacheField>
    <cacheField name="[Kategori].[Kategori].[Kategori]" caption="Kategori" numFmtId="0" hierarchy="11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</cacheFields>
  <cacheHierarchies count="32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2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Jumlah]" caption="Sum of Jumlah" measure="1" displayFolder="" measureGroup="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an suryo" refreshedDate="45240.738116203705" createdVersion="5" refreshedVersion="8" minRefreshableVersion="3" recordCount="0" supportSubquery="1" supportAdvancedDrill="1" xr:uid="{DE98B2DE-9630-4A67-9FE7-BF1D48DF84A2}">
  <cacheSource type="external" connectionId="2"/>
  <cacheFields count="2">
    <cacheField name="[Faktur].[Tanggal (Month)].[Tanggal (Month)]" caption="Tanggal (Month)" numFmtId="0" hierarchy="9" level="1">
      <sharedItems count="3">
        <s v="Jan"/>
        <s v="Feb"/>
        <s v="Mar"/>
      </sharedItems>
    </cacheField>
    <cacheField name="[Measures].[Sum of Jumlah]" caption="Sum of Jumlah" numFmtId="0" hierarchy="29" level="32767"/>
  </cacheFields>
  <cacheHierarchies count="32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2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Count of Faktur]" caption="Count of Faktur" measure="1" displayFolder="" measureGroup="Transaksi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4499C4-74E8-40A7-AD48-926052188111}" name="PivotTable6" cacheId="209" applyNumberFormats="0" applyBorderFormats="0" applyFontFormats="0" applyPatternFormats="0" applyAlignmentFormats="0" applyWidthHeightFormats="1" dataCaption="Values" tag="6801d959-c31d-4e4c-9f29-9cf3379b53ae" updatedVersion="8" minRefreshableVersion="3" useAutoFormatting="1" itemPrintTitles="1" createdVersion="5" indent="0" outline="1" outlineData="1" multipleFieldFilters="0" chartFormat="15">
  <location ref="U3:X22" firstHeaderRow="1" firstDataRow="2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sortType="ascending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18">
    <i>
      <x v="8"/>
    </i>
    <i>
      <x v="1"/>
    </i>
    <i>
      <x v="10"/>
    </i>
    <i>
      <x v="3"/>
    </i>
    <i>
      <x v="7"/>
    </i>
    <i>
      <x v="12"/>
    </i>
    <i>
      <x v="13"/>
    </i>
    <i>
      <x v="9"/>
    </i>
    <i>
      <x v="6"/>
    </i>
    <i>
      <x v="5"/>
    </i>
    <i>
      <x v="11"/>
    </i>
    <i>
      <x v="2"/>
    </i>
    <i>
      <x v="14"/>
    </i>
    <i>
      <x v="15"/>
    </i>
    <i>
      <x v="4"/>
    </i>
    <i>
      <x v="16"/>
    </i>
    <i>
      <x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Sum of Jumlah" fld="0" baseField="0" baseItem="0"/>
  </dataFields>
  <chartFormats count="4">
    <chartFormat chart="12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2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2" format="2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0"/>
          </reference>
        </references>
      </pivotArea>
    </chartFormat>
    <chartFormat chart="12" format="3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</chart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B050DA-0023-47F0-889C-F1E43D7DC3D7}" name="PivotTable5" cacheId="218" applyNumberFormats="0" applyBorderFormats="0" applyFontFormats="0" applyPatternFormats="0" applyAlignmentFormats="0" applyWidthHeightFormats="1" dataCaption="Values" tag="be546c69-984a-47f6-92bd-26c9ceb8620f" updatedVersion="8" minRefreshableVersion="3" useAutoFormatting="1" itemPrintTitles="1" createdVersion="5" indent="0" outline="1" outlineData="1" multipleFieldFilters="0" chartFormat="7">
  <location ref="P3:Q7" firstHeaderRow="1" firstDataRow="1" firstDataCol="1"/>
  <pivotFields count="2">
    <pivotField axis="axisRow" allDrilled="1" subtotalTop="0" showAll="0" sortType="ascending" defaultSubtotal="0">
      <items count="3">
        <item x="0" e="0"/>
        <item x="1" e="0"/>
        <item x="2" e="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4">
    <i>
      <x v="2"/>
    </i>
    <i>
      <x v="1"/>
    </i>
    <i>
      <x/>
    </i>
    <i t="grand">
      <x/>
    </i>
  </rowItems>
  <colItems count="1">
    <i/>
  </colItems>
  <dataFields count="1">
    <dataField name="Sum of Jumlah" fld="1" baseField="0" baseItem="0"/>
  </dataFields>
  <chartFormats count="2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ktur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ACAA76-6281-4148-BC44-F3EA3BFC2F9C}" name="PivotTable4" cacheId="203" applyNumberFormats="0" applyBorderFormats="0" applyFontFormats="0" applyPatternFormats="0" applyAlignmentFormats="0" applyWidthHeightFormats="1" dataCaption="Values" tag="bb4eb5bb-5d27-4f01-ab66-5f406ef92b6d" updatedVersion="8" minRefreshableVersion="3" useAutoFormatting="1" subtotalHiddenItems="1" itemPrintTitles="1" createdVersion="5" indent="0" outline="1" outlineData="1" multipleFieldFilters="0" chartFormat="17">
  <location ref="J3:K21" firstHeaderRow="1" firstDataRow="1" firstDataCol="1"/>
  <pivotFields count="2">
    <pivotField axis="axisRow" allDrilled="1" subtotalTop="0" showAll="0" sortType="ascending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8">
    <i>
      <x v="8"/>
    </i>
    <i>
      <x v="1"/>
    </i>
    <i>
      <x v="10"/>
    </i>
    <i>
      <x v="3"/>
    </i>
    <i>
      <x v="7"/>
    </i>
    <i>
      <x v="12"/>
    </i>
    <i>
      <x v="13"/>
    </i>
    <i>
      <x v="9"/>
    </i>
    <i>
      <x v="6"/>
    </i>
    <i>
      <x v="5"/>
    </i>
    <i>
      <x v="11"/>
    </i>
    <i>
      <x v="2"/>
    </i>
    <i>
      <x v="14"/>
    </i>
    <i>
      <x v="15"/>
    </i>
    <i>
      <x v="4"/>
    </i>
    <i>
      <x v="16"/>
    </i>
    <i>
      <x/>
    </i>
    <i t="grand">
      <x/>
    </i>
  </rowItems>
  <colItems count="1">
    <i/>
  </colItems>
  <dataFields count="1">
    <dataField name="Sum of Jumlah" fld="1" baseField="0" baseItem="0"/>
  </dataFields>
  <chartFormats count="2">
    <chartFormat chart="1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ategori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6CD54F-1823-41A0-979C-F1F8A972FE6E}" name="PivotTable3" cacheId="200" applyNumberFormats="0" applyBorderFormats="0" applyFontFormats="0" applyPatternFormats="0" applyAlignmentFormats="0" applyWidthHeightFormats="1" dataCaption="Values" tag="71b42ca5-6a19-4ebc-a05d-62793b7c1eea" updatedVersion="8" minRefreshableVersion="3" useAutoFormatting="1" subtotalHiddenItems="1" itemPrintTitles="1" createdVersion="5" indent="0" outline="1" outlineData="1" multipleFieldFilters="0" chartFormat="4">
  <location ref="E3:F9" firstHeaderRow="1" firstDataRow="1" firstDataCol="1"/>
  <pivotFields count="2">
    <pivotField dataField="1" subtotalTop="0" showAll="0" defaultSubtotal="0"/>
    <pivotField axis="axisRow" allDrilled="1" subtotalTop="0" showAll="0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6">
    <i>
      <x v="1"/>
    </i>
    <i>
      <x v="4"/>
    </i>
    <i>
      <x v="3"/>
    </i>
    <i>
      <x v="2"/>
    </i>
    <i>
      <x/>
    </i>
    <i t="grand">
      <x/>
    </i>
  </rowItems>
  <colItems count="1">
    <i/>
  </colItems>
  <dataFields count="1">
    <dataField name="Sum of Jumlah" fld="0" baseField="0" baseItem="0"/>
  </dataFields>
  <chartFormats count="2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25560A-F52C-4584-8157-34A720ED523D}" name="PivotTable1" cacheId="197" applyNumberFormats="0" applyBorderFormats="0" applyFontFormats="0" applyPatternFormats="0" applyAlignmentFormats="0" applyWidthHeightFormats="1" dataCaption="Values" tag="f6e97b32-7f22-4bc1-9817-110595275ed2" updatedVersion="8" minRefreshableVersion="3" useAutoFormatting="1" subtotalHiddenItems="1" itemPrintTitles="1" createdVersion="5" indent="0" outline="1" outlineData="1" multipleFieldFilters="0" chartFormat="19">
  <location ref="B3:C6" firstHeaderRow="1" firstDataRow="1" firstDataCol="1"/>
  <pivotFields count="2">
    <pivotField axis="axisRow" allDrilled="1" subtotalTop="0" showAll="0" sortType="ascending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Count of JenisKelamin" fld="1" subtotal="count" baseField="0" baseItem="0"/>
  </dataFields>
  <chartFormats count="2">
    <chartFormat chart="1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drawing" Target="../drawings/drawing1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C052FB-801B-49A7-8106-E91BD26FE5B4}">
  <dimension ref="B3:AC45"/>
  <sheetViews>
    <sheetView topLeftCell="J1" zoomScale="60" zoomScaleNormal="78" workbookViewId="0">
      <selection activeCell="AB21" sqref="AB21:AC21"/>
    </sheetView>
  </sheetViews>
  <sheetFormatPr defaultRowHeight="14.6" x14ac:dyDescent="0.4"/>
  <cols>
    <col min="2" max="2" width="12.3828125" bestFit="1" customWidth="1"/>
    <col min="3" max="3" width="19.3046875" bestFit="1" customWidth="1"/>
    <col min="4" max="4" width="10.4609375" bestFit="1" customWidth="1"/>
    <col min="5" max="5" width="12.3828125" bestFit="1" customWidth="1"/>
    <col min="6" max="6" width="13.07421875" bestFit="1" customWidth="1"/>
    <col min="7" max="8" width="13.07421875" customWidth="1"/>
    <col min="10" max="10" width="33.3046875" bestFit="1" customWidth="1"/>
    <col min="11" max="11" width="13.07421875" bestFit="1" customWidth="1"/>
    <col min="12" max="14" width="13.07421875" customWidth="1"/>
    <col min="16" max="16" width="13.61328125" bestFit="1" customWidth="1"/>
    <col min="17" max="17" width="13.15234375" bestFit="1" customWidth="1"/>
    <col min="18" max="19" width="13.3046875" customWidth="1"/>
    <col min="21" max="21" width="33.61328125" bestFit="1" customWidth="1"/>
    <col min="22" max="22" width="16.07421875" bestFit="1" customWidth="1"/>
    <col min="23" max="23" width="10.53515625" bestFit="1" customWidth="1"/>
    <col min="24" max="24" width="10.84375" bestFit="1" customWidth="1"/>
  </cols>
  <sheetData>
    <row r="3" spans="2:24" x14ac:dyDescent="0.4">
      <c r="B3" s="1" t="s">
        <v>0</v>
      </c>
      <c r="C3" t="s">
        <v>9</v>
      </c>
      <c r="E3" s="1" t="s">
        <v>0</v>
      </c>
      <c r="F3" t="s">
        <v>7</v>
      </c>
      <c r="J3" s="1" t="s">
        <v>0</v>
      </c>
      <c r="K3" t="s">
        <v>7</v>
      </c>
      <c r="P3" s="1" t="s">
        <v>0</v>
      </c>
      <c r="Q3" t="s">
        <v>7</v>
      </c>
      <c r="U3" s="1" t="s">
        <v>7</v>
      </c>
      <c r="V3" s="1" t="s">
        <v>8</v>
      </c>
    </row>
    <row r="4" spans="2:24" x14ac:dyDescent="0.4">
      <c r="B4" s="2" t="s">
        <v>10</v>
      </c>
      <c r="C4" s="3">
        <v>487</v>
      </c>
      <c r="E4" s="2" t="s">
        <v>2</v>
      </c>
      <c r="F4" s="3">
        <v>196693</v>
      </c>
      <c r="G4" s="5">
        <f>F4/$B$45</f>
        <v>0.18454963407768812</v>
      </c>
      <c r="H4" s="3"/>
      <c r="J4" s="2" t="s">
        <v>20</v>
      </c>
      <c r="K4" s="3">
        <v>7418</v>
      </c>
      <c r="L4" s="3">
        <v>7418</v>
      </c>
      <c r="M4" s="5">
        <f>L4/$L$21</f>
        <v>6.9600300243948211E-3</v>
      </c>
      <c r="N4" s="3"/>
      <c r="P4" s="2" t="s">
        <v>31</v>
      </c>
      <c r="Q4" s="3">
        <v>36545</v>
      </c>
      <c r="R4" s="3">
        <v>36545</v>
      </c>
      <c r="S4" s="5">
        <f>(R4-R5)/R5</f>
        <v>-0.92445696662008747</v>
      </c>
      <c r="U4" s="1" t="s">
        <v>0</v>
      </c>
      <c r="V4" t="s">
        <v>10</v>
      </c>
      <c r="W4" t="s">
        <v>11</v>
      </c>
      <c r="X4" t="s">
        <v>6</v>
      </c>
    </row>
    <row r="5" spans="2:24" x14ac:dyDescent="0.4">
      <c r="B5" s="2" t="s">
        <v>11</v>
      </c>
      <c r="C5" s="3">
        <v>513</v>
      </c>
      <c r="E5" s="2" t="s">
        <v>5</v>
      </c>
      <c r="F5" s="3">
        <v>205572</v>
      </c>
      <c r="G5" s="5">
        <f t="shared" ref="G5:G8" si="0">F5/$B$45</f>
        <v>0.19288046537811973</v>
      </c>
      <c r="H5" s="3"/>
      <c r="J5" s="2" t="s">
        <v>13</v>
      </c>
      <c r="K5" s="3">
        <v>13630</v>
      </c>
      <c r="L5" s="3">
        <v>13630</v>
      </c>
      <c r="M5" s="5">
        <f t="shared" ref="M5:M20" si="1">L5/$L$21</f>
        <v>1.2788515668981048E-2</v>
      </c>
      <c r="N5" s="3"/>
      <c r="P5" s="2" t="s">
        <v>30</v>
      </c>
      <c r="Q5" s="3">
        <v>483764</v>
      </c>
      <c r="R5" s="3">
        <v>483764</v>
      </c>
      <c r="S5" s="3"/>
      <c r="U5" s="2" t="s">
        <v>20</v>
      </c>
      <c r="V5" s="3">
        <v>3542</v>
      </c>
      <c r="W5" s="3">
        <v>3876</v>
      </c>
      <c r="X5" s="3">
        <v>7418</v>
      </c>
    </row>
    <row r="6" spans="2:24" x14ac:dyDescent="0.4">
      <c r="B6" s="2" t="s">
        <v>6</v>
      </c>
      <c r="C6" s="3">
        <v>1000</v>
      </c>
      <c r="E6" s="2" t="s">
        <v>4</v>
      </c>
      <c r="F6" s="3">
        <v>214032</v>
      </c>
      <c r="G6" s="5">
        <f t="shared" si="0"/>
        <v>0.20081816475886657</v>
      </c>
      <c r="H6" s="3"/>
      <c r="J6" s="2" t="s">
        <v>22</v>
      </c>
      <c r="K6" s="3">
        <v>15385</v>
      </c>
      <c r="L6" s="3">
        <v>15385</v>
      </c>
      <c r="M6" s="5">
        <f t="shared" si="1"/>
        <v>1.4435166072433853E-2</v>
      </c>
      <c r="N6" s="3"/>
      <c r="P6" s="2" t="s">
        <v>29</v>
      </c>
      <c r="Q6" s="3">
        <v>545491</v>
      </c>
      <c r="R6" s="3">
        <v>545491</v>
      </c>
      <c r="S6" s="3"/>
      <c r="U6" s="2" t="s">
        <v>13</v>
      </c>
      <c r="V6" s="3">
        <v>6758</v>
      </c>
      <c r="W6" s="3">
        <v>6872</v>
      </c>
      <c r="X6" s="3">
        <v>13630</v>
      </c>
    </row>
    <row r="7" spans="2:24" x14ac:dyDescent="0.4">
      <c r="E7" s="2" t="s">
        <v>3</v>
      </c>
      <c r="F7" s="3">
        <v>218735</v>
      </c>
      <c r="G7" s="5">
        <f t="shared" si="0"/>
        <v>0.20523081253518483</v>
      </c>
      <c r="H7" s="3"/>
      <c r="J7" s="2" t="s">
        <v>15</v>
      </c>
      <c r="K7" s="3">
        <v>21205</v>
      </c>
      <c r="L7" s="3">
        <v>21205</v>
      </c>
      <c r="M7" s="5">
        <f t="shared" si="1"/>
        <v>1.989585288046538E-2</v>
      </c>
      <c r="N7" s="3"/>
      <c r="P7" s="2" t="s">
        <v>6</v>
      </c>
      <c r="Q7" s="3">
        <v>1065800</v>
      </c>
      <c r="R7" s="3"/>
      <c r="S7" s="3"/>
      <c r="U7" s="2" t="s">
        <v>22</v>
      </c>
      <c r="V7" s="3">
        <v>7702</v>
      </c>
      <c r="W7" s="3">
        <v>7683</v>
      </c>
      <c r="X7" s="3">
        <v>15385</v>
      </c>
    </row>
    <row r="8" spans="2:24" x14ac:dyDescent="0.4">
      <c r="E8" s="2" t="s">
        <v>1</v>
      </c>
      <c r="F8" s="3">
        <v>230768</v>
      </c>
      <c r="G8" s="5">
        <f t="shared" si="0"/>
        <v>0.21652092325014075</v>
      </c>
      <c r="H8" s="3"/>
      <c r="J8" s="2" t="s">
        <v>19</v>
      </c>
      <c r="K8" s="3">
        <v>21428</v>
      </c>
      <c r="L8" s="3">
        <v>21428</v>
      </c>
      <c r="M8" s="5">
        <f t="shared" si="1"/>
        <v>2.0105085381872771E-2</v>
      </c>
      <c r="N8" s="3"/>
      <c r="U8" s="2" t="s">
        <v>15</v>
      </c>
      <c r="V8" s="3">
        <v>10415</v>
      </c>
      <c r="W8" s="3">
        <v>10790</v>
      </c>
      <c r="X8" s="3">
        <v>21205</v>
      </c>
    </row>
    <row r="9" spans="2:24" x14ac:dyDescent="0.4">
      <c r="E9" s="2" t="s">
        <v>6</v>
      </c>
      <c r="F9" s="3">
        <v>1065800</v>
      </c>
      <c r="G9" s="3"/>
      <c r="H9" s="3"/>
      <c r="J9" s="2" t="s">
        <v>24</v>
      </c>
      <c r="K9" s="3">
        <v>23511</v>
      </c>
      <c r="L9" s="3">
        <v>23511</v>
      </c>
      <c r="M9" s="5">
        <f t="shared" si="1"/>
        <v>2.2059485832238695E-2</v>
      </c>
      <c r="N9" s="3"/>
      <c r="U9" s="2" t="s">
        <v>19</v>
      </c>
      <c r="V9" s="3">
        <v>10425</v>
      </c>
      <c r="W9" s="3">
        <v>11003</v>
      </c>
      <c r="X9" s="3">
        <v>21428</v>
      </c>
    </row>
    <row r="10" spans="2:24" x14ac:dyDescent="0.4">
      <c r="J10" s="2" t="s">
        <v>25</v>
      </c>
      <c r="K10" s="3">
        <v>25323</v>
      </c>
      <c r="L10" s="3">
        <v>25323</v>
      </c>
      <c r="M10" s="5">
        <f t="shared" si="1"/>
        <v>2.3759617188966034E-2</v>
      </c>
      <c r="N10" s="3"/>
      <c r="U10" s="2" t="s">
        <v>24</v>
      </c>
      <c r="V10" s="3">
        <v>11333</v>
      </c>
      <c r="W10" s="3">
        <v>12178</v>
      </c>
      <c r="X10" s="3">
        <v>23511</v>
      </c>
    </row>
    <row r="11" spans="2:24" x14ac:dyDescent="0.4">
      <c r="J11" s="2" t="s">
        <v>21</v>
      </c>
      <c r="K11" s="3">
        <v>27609</v>
      </c>
      <c r="L11" s="3">
        <v>27609</v>
      </c>
      <c r="M11" s="5">
        <f t="shared" si="1"/>
        <v>2.5904484893976357E-2</v>
      </c>
      <c r="N11" s="3"/>
      <c r="U11" s="2" t="s">
        <v>25</v>
      </c>
      <c r="V11" s="3">
        <v>12381</v>
      </c>
      <c r="W11" s="3">
        <v>12942</v>
      </c>
      <c r="X11" s="3">
        <v>25323</v>
      </c>
    </row>
    <row r="12" spans="2:24" x14ac:dyDescent="0.4">
      <c r="J12" s="2" t="s">
        <v>18</v>
      </c>
      <c r="K12" s="3">
        <v>28981</v>
      </c>
      <c r="L12" s="3">
        <v>28981</v>
      </c>
      <c r="M12" s="5">
        <f t="shared" si="1"/>
        <v>2.7191780821917807E-2</v>
      </c>
      <c r="N12" s="3"/>
      <c r="U12" s="2" t="s">
        <v>21</v>
      </c>
      <c r="V12" s="3">
        <v>13379</v>
      </c>
      <c r="W12" s="3">
        <v>14230</v>
      </c>
      <c r="X12" s="3">
        <v>27609</v>
      </c>
    </row>
    <row r="13" spans="2:24" x14ac:dyDescent="0.4">
      <c r="J13" s="2" t="s">
        <v>17</v>
      </c>
      <c r="K13" s="3">
        <v>31437</v>
      </c>
      <c r="L13" s="3">
        <v>31437</v>
      </c>
      <c r="M13" s="5">
        <f t="shared" si="1"/>
        <v>2.9496153124413588E-2</v>
      </c>
      <c r="N13" s="3"/>
      <c r="U13" s="2" t="s">
        <v>18</v>
      </c>
      <c r="V13" s="3">
        <v>14167</v>
      </c>
      <c r="W13" s="3">
        <v>14814</v>
      </c>
      <c r="X13" s="3">
        <v>28981</v>
      </c>
    </row>
    <row r="14" spans="2:24" x14ac:dyDescent="0.4">
      <c r="J14" s="2" t="s">
        <v>23</v>
      </c>
      <c r="K14" s="3">
        <v>33176</v>
      </c>
      <c r="L14" s="3">
        <v>33176</v>
      </c>
      <c r="M14" s="5">
        <f t="shared" si="1"/>
        <v>3.1127791330455994E-2</v>
      </c>
      <c r="N14" s="3"/>
      <c r="U14" s="2" t="s">
        <v>17</v>
      </c>
      <c r="V14" s="3">
        <v>15202</v>
      </c>
      <c r="W14" s="3">
        <v>16235</v>
      </c>
      <c r="X14" s="3">
        <v>31437</v>
      </c>
    </row>
    <row r="15" spans="2:24" x14ac:dyDescent="0.4">
      <c r="J15" s="2" t="s">
        <v>14</v>
      </c>
      <c r="K15" s="3">
        <v>36395</v>
      </c>
      <c r="L15" s="3">
        <v>36395</v>
      </c>
      <c r="M15" s="5">
        <f t="shared" si="1"/>
        <v>3.4148057796960028E-2</v>
      </c>
      <c r="N15" s="3"/>
      <c r="U15" s="2" t="s">
        <v>23</v>
      </c>
      <c r="V15" s="3">
        <v>16204</v>
      </c>
      <c r="W15" s="3">
        <v>16972</v>
      </c>
      <c r="X15" s="3">
        <v>33176</v>
      </c>
    </row>
    <row r="16" spans="2:24" x14ac:dyDescent="0.4">
      <c r="J16" s="2" t="s">
        <v>26</v>
      </c>
      <c r="K16" s="3">
        <v>44733</v>
      </c>
      <c r="L16" s="3">
        <v>44733</v>
      </c>
      <c r="M16" s="5">
        <f t="shared" si="1"/>
        <v>4.1971289172452617E-2</v>
      </c>
      <c r="N16" s="3"/>
      <c r="U16" s="2" t="s">
        <v>14</v>
      </c>
      <c r="V16" s="3">
        <v>17841</v>
      </c>
      <c r="W16" s="3">
        <v>18554</v>
      </c>
      <c r="X16" s="3">
        <v>36395</v>
      </c>
    </row>
    <row r="17" spans="10:29" x14ac:dyDescent="0.4">
      <c r="J17" s="2" t="s">
        <v>27</v>
      </c>
      <c r="K17" s="3">
        <v>70348</v>
      </c>
      <c r="L17" s="3">
        <v>70348</v>
      </c>
      <c r="M17" s="5">
        <f t="shared" si="1"/>
        <v>6.6004878964158381E-2</v>
      </c>
      <c r="N17" s="3"/>
      <c r="U17" s="2" t="s">
        <v>26</v>
      </c>
      <c r="V17" s="3">
        <v>21640</v>
      </c>
      <c r="W17" s="3">
        <v>23093</v>
      </c>
      <c r="X17" s="3">
        <v>44733</v>
      </c>
    </row>
    <row r="18" spans="10:29" x14ac:dyDescent="0.4">
      <c r="J18" s="2" t="s">
        <v>16</v>
      </c>
      <c r="K18" s="3">
        <v>103245</v>
      </c>
      <c r="L18" s="3">
        <v>103245</v>
      </c>
      <c r="M18" s="5">
        <f t="shared" si="1"/>
        <v>9.6870895102270593E-2</v>
      </c>
      <c r="N18" s="3"/>
      <c r="U18" s="2" t="s">
        <v>27</v>
      </c>
      <c r="V18" s="3">
        <v>34075</v>
      </c>
      <c r="W18" s="3">
        <v>36273</v>
      </c>
      <c r="X18" s="3">
        <v>70348</v>
      </c>
    </row>
    <row r="19" spans="10:29" x14ac:dyDescent="0.4">
      <c r="J19" s="2" t="s">
        <v>28</v>
      </c>
      <c r="K19" s="3">
        <v>278474</v>
      </c>
      <c r="L19" s="3">
        <v>278474</v>
      </c>
      <c r="M19" s="5">
        <f t="shared" si="1"/>
        <v>0.26128166635391253</v>
      </c>
      <c r="N19" s="3"/>
      <c r="U19" s="2" t="s">
        <v>16</v>
      </c>
      <c r="V19" s="3">
        <v>50586</v>
      </c>
      <c r="W19" s="3">
        <v>52659</v>
      </c>
      <c r="X19" s="3">
        <v>103245</v>
      </c>
    </row>
    <row r="20" spans="10:29" x14ac:dyDescent="0.4">
      <c r="J20" s="2" t="s">
        <v>12</v>
      </c>
      <c r="K20" s="3">
        <v>283502</v>
      </c>
      <c r="L20" s="3">
        <v>283502</v>
      </c>
      <c r="M20" s="5">
        <f t="shared" si="1"/>
        <v>0.26599924939012948</v>
      </c>
      <c r="N20" s="3"/>
      <c r="U20" s="2" t="s">
        <v>28</v>
      </c>
      <c r="V20" s="3">
        <v>135518</v>
      </c>
      <c r="W20" s="3">
        <v>142956</v>
      </c>
      <c r="X20" s="3">
        <v>278474</v>
      </c>
    </row>
    <row r="21" spans="10:29" x14ac:dyDescent="0.4">
      <c r="J21" s="2" t="s">
        <v>6</v>
      </c>
      <c r="K21" s="3">
        <v>1065800</v>
      </c>
      <c r="L21" s="4">
        <v>1065800</v>
      </c>
      <c r="M21" s="3"/>
      <c r="N21" s="3"/>
      <c r="U21" s="2" t="s">
        <v>12</v>
      </c>
      <c r="V21" s="3">
        <v>138414</v>
      </c>
      <c r="W21" s="3">
        <v>145088</v>
      </c>
      <c r="X21" s="3">
        <v>283502</v>
      </c>
      <c r="Y21" s="3">
        <v>138414</v>
      </c>
      <c r="Z21" s="3">
        <v>145088</v>
      </c>
      <c r="AA21" s="3">
        <v>283502</v>
      </c>
      <c r="AB21" s="5">
        <f>Y21/AA21</f>
        <v>0.48822935993396871</v>
      </c>
      <c r="AC21" s="5">
        <f>Z21/AA21</f>
        <v>0.51177064006603123</v>
      </c>
    </row>
    <row r="22" spans="10:29" x14ac:dyDescent="0.4">
      <c r="U22" s="2" t="s">
        <v>6</v>
      </c>
      <c r="V22" s="3">
        <v>519582</v>
      </c>
      <c r="W22" s="3">
        <v>546218</v>
      </c>
      <c r="X22" s="3">
        <v>1065800</v>
      </c>
    </row>
    <row r="40" spans="2:3" x14ac:dyDescent="0.4">
      <c r="B40" s="3">
        <v>196693</v>
      </c>
      <c r="C40" s="5">
        <f>B40/$B$45</f>
        <v>0.18454963407768812</v>
      </c>
    </row>
    <row r="41" spans="2:3" x14ac:dyDescent="0.4">
      <c r="B41" s="3">
        <v>205572</v>
      </c>
      <c r="C41" s="5">
        <f t="shared" ref="C41:C44" si="2">B41/$B$45</f>
        <v>0.19288046537811973</v>
      </c>
    </row>
    <row r="42" spans="2:3" x14ac:dyDescent="0.4">
      <c r="B42" s="3">
        <v>214032</v>
      </c>
      <c r="C42" s="5">
        <f t="shared" si="2"/>
        <v>0.20081816475886657</v>
      </c>
    </row>
    <row r="43" spans="2:3" x14ac:dyDescent="0.4">
      <c r="B43" s="3">
        <v>218735</v>
      </c>
      <c r="C43" s="5">
        <f t="shared" si="2"/>
        <v>0.20523081253518483</v>
      </c>
    </row>
    <row r="44" spans="2:3" x14ac:dyDescent="0.4">
      <c r="B44" s="3">
        <v>230768</v>
      </c>
      <c r="C44" s="5">
        <f t="shared" si="2"/>
        <v>0.21652092325014075</v>
      </c>
    </row>
    <row r="45" spans="2:3" x14ac:dyDescent="0.4">
      <c r="B45" s="4">
        <v>1065800</v>
      </c>
    </row>
  </sheetData>
  <pageMargins left="0.7" right="0.7" top="0.75" bottom="0.75" header="0.3" footer="0.3"/>
  <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C2FE4E-B63D-4712-94B9-771E91693FFA}">
  <dimension ref="A4:B8"/>
  <sheetViews>
    <sheetView tabSelected="1" workbookViewId="0">
      <selection activeCell="B9" sqref="B9"/>
    </sheetView>
  </sheetViews>
  <sheetFormatPr defaultRowHeight="14.6" x14ac:dyDescent="0.4"/>
  <cols>
    <col min="2" max="2" width="109.61328125" bestFit="1" customWidth="1"/>
  </cols>
  <sheetData>
    <row r="4" spans="1:2" x14ac:dyDescent="0.4">
      <c r="A4">
        <v>1</v>
      </c>
      <c r="B4" t="s">
        <v>32</v>
      </c>
    </row>
    <row r="5" spans="1:2" x14ac:dyDescent="0.4">
      <c r="A5">
        <v>2</v>
      </c>
      <c r="B5" t="s">
        <v>33</v>
      </c>
    </row>
    <row r="6" spans="1:2" x14ac:dyDescent="0.4">
      <c r="A6">
        <v>3</v>
      </c>
      <c r="B6" t="s">
        <v>34</v>
      </c>
    </row>
    <row r="7" spans="1:2" x14ac:dyDescent="0.4">
      <c r="A7">
        <v>4</v>
      </c>
      <c r="B7" t="s">
        <v>35</v>
      </c>
    </row>
    <row r="8" spans="1:2" x14ac:dyDescent="0.4">
      <c r="A8">
        <v>5</v>
      </c>
      <c r="B8" t="s">
        <v>36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r a n s a k s i _ 5 3 f 7 0 2 8 9 - 7 0 3 e - 4 f c 6 - a 2 d 6 - d 8 1 1 0 f c 6 0 4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 1 2 3 < / i n t > < / v a l u e > < / i t e m > < i t e m > < k e y > < s t r i n g > K o d e B a r a n g < / s t r i n g > < / k e y > < v a l u e > < i n t > 1 8 3 < / i n t > < / v a l u e > < / i t e m > < i t e m > < k e y > < s t r i n g > J u m l a h < / s t r i n g > < / k e y > < v a l u e > < i n t > 1 3 1 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 3 6 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k t u r _ f 8 3 5 7 1 d 6 - f c c 8 - 4 a d 6 - 8 1 4 b - 6 5 7 3 4 6 a 0 2 a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 1 2 3 < / i n t > < / v a l u e > < / i t e m > < i t e m > < k e y > < s t r i n g > T a n g g a l < / s t r i n g > < / k e y > < v a l u e > < i n t > 5 2 0 < / i n t > < / v a l u e > < / i t e m > < i t e m > < k e y > < s t r i n g > K o d e P e l a n g g a n < / s t r i n g > < / k e y > < v a l u e > < i n t > 2 1 8 < / i n t > < / v a l u e > < / i t e m > < i t e m > < k e y > < s t r i n g > T a n g g a l   ( M o n t h   I n d e x ) < / s t r i n g > < / k e y > < v a l u e > < i n t > 2 9 5 < / i n t > < / v a l u e > < / i t e m > < i t e m > < k e y > < s t r i n g > T a n g g a l   ( M o n t h ) < / s t r i n g > < / k e y > < v a l u e > < i n t > 2 3 0 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i t e m > < k e y > < s t r i n g > T a n g g a l   ( M o n t h   I n d e x ) < / s t r i n g > < / k e y > < v a l u e > < i n t > 3 < / i n t > < / v a l u e > < / i t e m > < i t e m > < k e y > < s t r i n g > T a n g g a l   ( M o n t h ) 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 F a k t u r 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 F a k t u r 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 C o l u m n s \ F a k t u r < / K e y > < / D i a g r a m O b j e c t K e y > < D i a g r a m O b j e c t K e y > < K e y > C o l u m n s \ T a n g g a l < / K e y > < / D i a g r a m O b j e c t K e y > < D i a g r a m O b j e c t K e y > < K e y > C o l u m n s \ K o d e P e l a n g g a n 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 J e n i s K e l a m i n < / K e y > < / D i a g r a m O b j e c t K e y > < D i a g r a m O b j e c t K e y > < K e y > M e a s u r e s \ C o u n t   o f   J e n i s K e l a m i n \ T a g I n f o \ F o r m u l a < / K e y > < / D i a g r a m O b j e c t K e y > < D i a g r a m O b j e c t K e y > < K e y > M e a s u r e s \ C o u n t   o f   J e n i s K e l a m i n \ T a g I n f o \ V a l u e 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D i a g r a m O b j e c t K e y > < K e y > L i n k s \ & l t ; C o l u m n s \ C o u n t   o f   J e n i s K e l a m i n & g t ; - & l t ; M e a s u r e s \ J e n i s K e l a m i n & g t ; < / K e y > < / D i a g r a m O b j e c t K e y > < D i a g r a m O b j e c t K e y > < K e y > L i n k s \ & l t ; C o l u m n s \ C o u n t   o f   J e n i s K e l a m i n & g t ; - & l t ; M e a s u r e s \ J e n i s K e l a m i n & g t ; \ C O L U M N < / K e y > < / D i a g r a m O b j e c t K e y > < D i a g r a m O b j e c t K e y > < K e y > L i n k s \ & l t ; C o l u m n s \ C o u n t   o f   J e n i s K e l a m i n & g t ; - & l t ; M e a s u r e s \ J e n i s K e l a m i n & g t ; \ M E A S U R E 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 J e n i s K e l a m i n 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 J e n i s K e l a m i n \ T a g I n f o \ F o r m u l a 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 J e n i s K e l a m i n \ T a g I n f o \ V a l u e 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 F a k t u r < / K e y > < / D i a g r a m O b j e c t K e y > < D i a g r a m O b j e c t K e y > < K e y > M e a s u r e s \ C o u n t   o f   F a k t u r \ T a g I n f o \ F o r m u l a < / K e y > < / D i a g r a m O b j e c t K e y > < D i a g r a m O b j e c t K e y > < K e y > M e a s u r e s \ C o u n t   o f   F a k t u r \ T a g I n f o \ V a l u e 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 M e a s u r e s \ C o u n t   o f   K o d e B a r a n g < / K e y > < / D i a g r a m O b j e c t K e y > < D i a g r a m O b j e c t K e y > < K e y > M e a s u r e s \ C o u n t   o f   K o d e B a r a n g \ T a g I n f o \ F o r m u l a < / K e y > < / D i a g r a m O b j e c t K e y > < D i a g r a m O b j e c t K e y > < K e y > M e a s u r e s \ C o u n t   o f   K o d e B a r a n g \ T a g I n f o \ V a l u e 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 L i n k s \ & l t ; C o l u m n s \ C o u n t   o f   F a k t u r & g t ; - & l t ; M e a s u r e s \ F a k t u r & g t ; < / K e y > < / D i a g r a m O b j e c t K e y > < D i a g r a m O b j e c t K e y > < K e y > L i n k s \ & l t ; C o l u m n s \ C o u n t   o f   F a k t u r & g t ; - & l t ; M e a s u r e s \ F a k t u r & g t ; \ C O L U M N < / K e y > < / D i a g r a m O b j e c t K e y > < D i a g r a m O b j e c t K e y > < K e y > L i n k s \ & l t ; C o l u m n s \ C o u n t   o f   F a k t u r & g t ; - & l t ; M e a s u r e s \ F a k t u r & g t ; \ M E A S U R E 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D i a g r a m O b j e c t K e y > < K e y > L i n k s \ & l t ; C o l u m n s \ C o u n t   o f   K o d e B a r a n g & g t ; - & l t ; M e a s u r e s \ K o d e B a r a n g & g t ; < / K e y > < / D i a g r a m O b j e c t K e y > < D i a g r a m O b j e c t K e y > < K e y > L i n k s \ & l t ; C o l u m n s \ C o u n t   o f   K o d e B a r a n g & g t ; - & l t ; M e a s u r e s \ K o d e B a r a n g & g t ; \ C O L U M N < / K e y > < / D i a g r a m O b j e c t K e y > < D i a g r a m O b j e c t K e y > < K e y > L i n k s \ & l t ; C o l u m n s \ C o u n t   o f   K o d e B a r a n g & g t ; - & l t ; M e a s u r e s \ K o d e B a r a n g & g t ; \ M E A S U R E 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 F a k t u r 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 F a k t u r \ T a g I n f o \ F o r m u l a 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 F a k t u r \ T a g I n f o \ V a l u e 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 K o d e B a r a n g 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 K o d e B a r a n g \ T a g I n f o \ F o r m u l a 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 K o d e B a r a n g \ T a g I n f o \ V a l u e 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 F a k t u r & g t ; - & l t ; M e a s u r e s \ F a k t u r & g t ; 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 F a k t u r & g t ; - & l t ; M e a s u r e s \ F a k t u r & g t ; \ C O L U M N 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 F a k t u r & g t ; - & l t ; M e a s u r e s \ F a k t u r & g t ; \ M E A S U R E 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 K o d e B a r a n g & g t ; - & l t ; M e a s u r e s \ K o d e B a r a n g & g t ; 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 K o d e B a r a n g & g t ; - & l t ; M e a s u r e s \ K o d e B a r a n g & g t ; \ C O L U M N 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 K o d e B a r a n g & g t ; - & l t ; M e a s u r e s \ K o d e B a r a n g & g t ; \ M E A S U R E 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 T a g s \ T a b l e s \ & l t ; T a b l e s \ B a r a n g & g t ; < / K e y > < / D i a g r a m O b j e c t K e y > < D i a g r a m O b j e c t K e y > < K e y > D y n a m i c   T a g s \ T a b l e s \ & l t ; T a b l e s \ F a k t u r & g t ; < / K e y > < / D i a g r a m O b j e c t K e y > < D i a g r a m O b j e c t K e y > < K e y > D y n a m i c   T a g s \ T a b l e s \ & l t ; T a b l e s \ K a t e g o r i & g t ; < / K e y > < / D i a g r a m O b j e c t K e y > < D i a g r a m O b j e c t K e y > < K e y > D y n a m i c   T a g s \ T a b l e s \ & l t ; T a b l e s \ P e l a n g g a n & g t ; < / K e y > < / D i a g r a m O b j e c t K e y > < D i a g r a m O b j e c t K e y > < K e y > D y n a m i c   T a g s \ T a b l e s \ & l t ; T a b l e s \ T r a n s a k s i & g t ; < / K e y > < / D i a g r a m O b j e c t K e y > < D i a g r a m O b j e c t K e y > < K e y > T a b l e s \ B a r a n g < / K e y > < / D i a g r a m O b j e c t K e y > < D i a g r a m O b j e c t K e y > < K e y > T a b l e s \ B a r a n g \ C o l u m n s \ K o d e B a r a n g < / K e y > < / D i a g r a m O b j e c t K e y > < D i a g r a m O b j e c t K e y > < K e y > T a b l e s \ B a r a n g \ C o l u m n s \ K o d e K a t e g o r i < / K e y > < / D i a g r a m O b j e c t K e y > < D i a g r a m O b j e c t K e y > < K e y > T a b l e s \ B a r a n g \ C o l u m n s \ N a m a B a r a n g < / K e y > < / D i a g r a m O b j e c t K e y > < D i a g r a m O b j e c t K e y > < K e y > T a b l e s \ B a r a n g \ C o l u m n s \ S p e s i f i k a s i < / K e y > < / D i a g r a m O b j e c t K e y > < D i a g r a m O b j e c t K e y > < K e y > T a b l e s \ B a r a n g \ C o l u m n s \ S a t u a n < / K e y > < / D i a g r a m O b j e c t K e y > < D i a g r a m O b j e c t K e y > < K e y > T a b l e s \ B a r a n g \ C o l u m n s \ H a r g a < / K e y > < / D i a g r a m O b j e c t K e y > < D i a g r a m O b j e c t K e y > < K e y > T a b l e s \ F a k t u r < / K e y > < / D i a g r a m O b j e c t K e y > < D i a g r a m O b j e c t K e y > < K e y > T a b l e s \ F a k t u r \ C o l u m n s \ F a k t u r < / K e y > < / D i a g r a m O b j e c t K e y > < D i a g r a m O b j e c t K e y > < K e y > T a b l e s \ F a k t u r \ C o l u m n s \ T a n g g a l < / K e y > < / D i a g r a m O b j e c t K e y > < D i a g r a m O b j e c t K e y > < K e y > T a b l e s \ F a k t u r \ C o l u m n s \ K o d e P e l a n g g a n < / K e y > < / D i a g r a m O b j e c t K e y > < D i a g r a m O b j e c t K e y > < K e y > T a b l e s \ F a k t u r \ C o l u m n s \ T a n g g a l   ( M o n t h   I n d e x ) < / K e y > < / D i a g r a m O b j e c t K e y > < D i a g r a m O b j e c t K e y > < K e y > T a b l e s \ F a k t u r \ C o l u m n s \ T a n g g a l   ( M o n t h ) < / K e y > < / D i a g r a m O b j e c t K e y > < D i a g r a m O b j e c t K e y > < K e y > T a b l e s \ K a t e g o r i < / K e y > < / D i a g r a m O b j e c t K e y > < D i a g r a m O b j e c t K e y > < K e y > T a b l e s \ K a t e g o r i \ C o l u m n s \ K o d e K a t e g o r i < / K e y > < / D i a g r a m O b j e c t K e y > < D i a g r a m O b j e c t K e y > < K e y > T a b l e s \ K a t e g o r i \ C o l u m n s \ K a t e g o r i < / K e y > < / D i a g r a m O b j e c t K e y > < D i a g r a m O b j e c t K e y > < K e y > T a b l e s \ P e l a n g g a n < / K e y > < / D i a g r a m O b j e c t K e y > < D i a g r a m O b j e c t K e y > < K e y > T a b l e s \ P e l a n g g a n \ C o l u m n s \ K o d e P e l a n g g a n < / K e y > < / D i a g r a m O b j e c t K e y > < D i a g r a m O b j e c t K e y > < K e y > T a b l e s \ P e l a n g g a n \ C o l u m n s \ N a m a P e l a n g g a n < / K e y > < / D i a g r a m O b j e c t K e y > < D i a g r a m O b j e c t K e y > < K e y > T a b l e s \ P e l a n g g a n \ C o l u m n s \ J e n i s K e l a m i n < / K e y > < / D i a g r a m O b j e c t K e y > < D i a g r a m O b j e c t K e y > < K e y > T a b l e s \ P e l a n g g a n \ C o l u m n s \ U s i a < / K e y > < / D i a g r a m O b j e c t K e y > < D i a g r a m O b j e c t K e y > < K e y > T a b l e s \ P e l a n g g a n \ C o l u m n s \ K o t a < / K e y > < / D i a g r a m O b j e c t K e y > < D i a g r a m O b j e c t K e y > < K e y > T a b l e s \ P e l a n g g a n \ C o l u m n s \ T a h u n < / K e y > < / D i a g r a m O b j e c t K e y > < D i a g r a m O b j e c t K e y > < K e y > T a b l e s \ P e l a n g g a n \ M e a s u r e s \ C o u n t   o f   J e n i s K e l a m i n < / K e y > < / D i a g r a m O b j e c t K e y > < D i a g r a m O b j e c t K e y > < K e y > T a b l e s \ P e l a n g g a n \ C o u n t   o f   J e n i s K e l a m i n \ A d d i t i o n a l   I n f o \ I m p l i c i t   M e a s u r e < / K e y > < / D i a g r a m O b j e c t K e y > < D i a g r a m O b j e c t K e y > < K e y > T a b l e s \ T r a n s a k s i < / K e y > < / D i a g r a m O b j e c t K e y > < D i a g r a m O b j e c t K e y > < K e y > T a b l e s \ T r a n s a k s i \ C o l u m n s \ F a k t u r < / K e y > < / D i a g r a m O b j e c t K e y > < D i a g r a m O b j e c t K e y > < K e y > T a b l e s \ T r a n s a k s i \ C o l u m n s \ K o d e B a r a n g < / K e y > < / D i a g r a m O b j e c t K e y > < D i a g r a m O b j e c t K e y > < K e y > T a b l e s \ T r a n s a k s i \ C o l u m n s \ J u m l a h < / K e y > < / D i a g r a m O b j e c t K e y > < D i a g r a m O b j e c t K e y > < K e y > T a b l e s \ T r a n s a k s i \ M e a s u r e s \ C o u n t   o f   F a k t u r < / K e y > < / D i a g r a m O b j e c t K e y > < D i a g r a m O b j e c t K e y > < K e y > T a b l e s \ T r a n s a k s i \ C o u n t   o f   F a k t u r \ A d d i t i o n a l   I n f o \ I m p l i c i t   M e a s u r e < / K e y > < / D i a g r a m O b j e c t K e y > < D i a g r a m O b j e c t K e y > < K e y > T a b l e s \ T r a n s a k s i \ M e a s u r e s \ S u m   o f   J u m l a h < / K e y > < / D i a g r a m O b j e c t K e y > < D i a g r a m O b j e c t K e y > < K e y > T a b l e s \ T r a n s a k s i \ S u m   o f   J u m l a h \ A d d i t i o n a l   I n f o \ I m p l i c i t   M e a s u r e < / K e y > < / D i a g r a m O b j e c t K e y > < D i a g r a m O b j e c t K e y > < K e y > T a b l e s \ T r a n s a k s i \ M e a s u r e s \ C o u n t   o f   K o d e B a r a n g < / K e y > < / D i a g r a m O b j e c t K e y > < D i a g r a m O b j e c t K e y > < K e y > T a b l e s \ T r a n s a k s i \ C o u n t   o f   K o d e B a r a n g \ A d d i t i o n a l   I n f o \ I m p l i c i t   M e a s u r e 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 R e l a t i o n s h i p s \ & l t ; T a b l e s \ B a r a n g \ C o l u m n s \ K o d e K a t e g o r i & g t ; - & l t ; T a b l e s \ K a t e g o r i \ C o l u m n s \ K o d e K a t e g o r i & g t ; \ F K 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 R e l a t i o n s h i p s \ & l t ; T a b l e s \ B a r a n g \ C o l u m n s \ K o d e K a t e g o r i & g t ; - & l t ; T a b l e s \ K a t e g o r i \ C o l u m n s \ K o d e K a t e g o r i & g t ; \ P K 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 R e l a t i o n s h i p s \ & l t ; T a b l e s \ B a r a n g \ C o l u m n s \ K o d e K a t e g o r i & g t ; - & l t ; T a b l e s \ K a t e g o r i \ C o l u m n s \ K o d e K a t e g o r i & g t ; \ C r o s s F i l t e r 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 R e l a t i o n s h i p s \ & l t ; T a b l e s \ F a k t u r \ C o l u m n s \ K o d e P e l a n g g a n & g t ; - & l t ; T a b l e s \ P e l a n g g a n \ C o l u m n s \ K o d e P e l a n g g a n & g t ; \ F K 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 R e l a t i o n s h i p s \ & l t ; T a b l e s \ F a k t u r \ C o l u m n s \ K o d e P e l a n g g a n & g t ; - & l t ; T a b l e s \ P e l a n g g a n \ C o l u m n s \ K o d e P e l a n g g a n & g t ; \ P K 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 R e l a t i o n s h i p s \ & l t ; T a b l e s \ F a k t u r \ C o l u m n s \ K o d e P e l a n g g a n & g t ; - & l t ; T a b l e s \ P e l a n g g a n \ C o l u m n s \ K o d e P e l a n g g a n & g t ; \ C r o s s F i l t e r < / K e y > < / D i a g r a m O b j e c t K e y > < D i a g r a m O b j e c t K e y > < K e y > R e l a t i o n s h i p s \ & l t ; T a b l e s \ T r a n s a k s i \ C o l u m n s \ F a k t u r & g t ; - & l t ; T a b l e s \ F a k t u r \ C o l u m n s \ F a k t u r & g t ; < / K e y > < / D i a g r a m O b j e c t K e y > < D i a g r a m O b j e c t K e y > < K e y > R e l a t i o n s h i p s \ & l t ; T a b l e s \ T r a n s a k s i \ C o l u m n s \ F a k t u r & g t ; - & l t ; T a b l e s \ F a k t u r \ C o l u m n s \ F a k t u r & g t ; \ F K 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 R e l a t i o n s h i p s \ & l t ; T a b l e s \ T r a n s a k s i \ C o l u m n s \ F a k t u r & g t ; - & l t ; T a b l e s \ F a k t u r \ C o l u m n s \ F a k t u r & g t ; \ P K 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 R e l a t i o n s h i p s \ & l t ; T a b l e s \ T r a n s a k s i \ C o l u m n s \ F a k t u r & g t ; - & l t ; T a b l e s \ F a k t u r \ C o l u m n s \ F a k t u r & g t ; \ C r o s s F i l t e r 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 R e l a t i o n s h i p s \ & l t ; T a b l e s \ T r a n s a k s i \ C o l u m n s \ K o d e B a r a n g & g t ; - & l t ; T a b l e s \ B a r a n g \ C o l u m n s \ K o d e B a r a n g & g t ; \ F K 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 R e l a t i o n s h i p s \ & l t ; T a b l e s \ T r a n s a k s i \ C o l u m n s \ K o d e B a r a n g & g t ; - & l t ; T a b l e s \ B a r a n g \ C o l u m n s \ K o d e B a r a n g & g t ; \ P K 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 R e l a t i o n s h i p s \ & l t ; T a b l e s \ T r a n s a k s i \ C o l u m n s \ K o d e B a r a n g & g t ; - & l t ; T a b l e s \ B a r a n g \ C o l u m n s \ K o d e B a r a n g & g t ; \ C r o s s F i l t e r < / K e y > < / D i a g r a m O b j e c t K e y > < / A l l K e y s > < S e l e c t e d K e y s > < D i a g r a m O b j e c t K e y > < K e y > T a b l e s \ P e l a n g g a n \ C o l u m n s \ J e n i s K e l a m i n 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 T a g s \ T a b l e s \ & l t ; T a b l e s \ B a r a n g & g t ; 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 T a g s \ T a b l e s \ & l t ; T a b l e s \ K a t e g o r i & g t ; 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 T a g s \ T a b l e s \ & l t ; T a b l e s \ P e l a n g g a n & g t ; 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 T a g s \ T a b l e s \ & l t ; T a b l e s \ T r a n s a k s i & g t ; 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 T a b l e s \ B a r a n g 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 T a b l e s \ B a r a n g \ C o l u m n s \ N a m a B a r a n g 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 T a b l e s \ B a r a n g \ C o l u m n s \ S p e s i f i k a s i 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 T a b l e s \ B a r a n g \ C o l u m n s \ S a t u a n 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 T a b l e s \ B a r a n g \ C o l u m n s \ H a r g a 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 6 5 9 . 8 0 7 6 2 1 1 3 5 3 3 1 7 1 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 3 2 9 . 9 0 3 8 1 0 5 6 7 6 6 5 9 1 < / L e f t > < T a b I n d e x > 4 < / T a b I n d e x > < T o p > 1 8 5 . 1 4 5 7 0 1 5 1 6 7 7 1 3 4 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< / K e y > < / a : K e y > < a : V a l u e   i : t y p e = " D i a g r a m D i s p l a y N o d e V i e w S t a t e " > < H e i g h t > 3 7 6 . 2 8 5 7 1 4 2 8 5 7 1 4 2 2 < / H e i g h t > < I s E x p a n d e d > t r u e < / I s E x p a n d e d > < L a y e d O u t > t r u e < / L a y e d O u t > < L e f t > 1 0 1 1 . 1 4 0 0 0 3 1 3 1 5 6 8 8 < / L e f t > < T a b I n d e x > 3 < / T a b I n d e x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 T a b l e s \ P e l a n g g a n \ C o l u m n s \ U s i a 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 T a b l e s \ P e l a n g g a n \ M e a s u r e s \ C o u n t   o f  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 J e n i s K e l a m i n \ A d d i t i o n a l 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 4 3 1 . 9 0 0 9 5 6 5 5 6 3 7 7 6 5 < / L e f t > < T a b I n d e x > 1 < / T a b I n d e x > < T o p > 6 . 5 7 1 4 2 8 5 7 1 4 2 8 5 5 5 2 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 T a b l e s \ T r a n s a k s i \ M e a s u r e s \ C o u n t   o f  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 T a b l e s \ T r a n s a k s i \ C o u n t   o f   F a k t u r \ A d d i t i o n a l 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 T a b l e s \ T r a n s a k s i \ M e a s u r e s \ S u m 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 T a b l e s \ T r a n s a k s i \ S u m 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 T a b l e s \ T r a n s a k s i \ M e a s u r e s \ C o u n t   o f  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 T a b l e s \ T r a n s a k s i \ C o u n t   o f   K o d e B a r a n g \ A d d i t i o n a l 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< / K e y > < / a : K e y > < a : V a l u e   i : t y p e = " D i a g r a m D i s p l a y L i n k V i e w S t a t e " > < A u t o m a t i o n P r o p e r t y H e l p e r T e x t > E n d   p o i n t   1 :   ( 2 1 6 , 8 5 ) .   E n d   p o i n t   2 :   ( 3 1 3 . 9 0 3 8 1 0 5 6 7 6 6 6 , 2 6 0 . 1 4 5 7 0 2 ) 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 2 1 6 . 0 0 0 0 0 0 0 0 0 0 0 0 1 1 < / b : _ x > < b : _ y > 8 5 < / b : _ y > < / b : P o i n t > < b : P o i n t > < b : _ x > 2 6 2 . 9 5 1 9 0 5 5 < / b : _ x > < b : _ y > 8 5 < / b : _ y > < / b : P o i n t > < b : P o i n t > < b : _ x > 2 6 4 . 9 5 1 9 0 5 5 < / b : _ x > < b : _ y > 8 7 < / b : _ y > < / b : P o i n t > < b : P o i n t > < b : _ x > 2 6 4 . 9 5 1 9 0 5 5 < / b : _ x > < b : _ y > 2 5 8 . 1 4 5 7 0 2 < / b : _ y > < / b : P o i n t > < b : P o i n t > < b : _ x > 2 6 6 . 9 5 1 9 0 5 5 < / b : _ x > < b : _ y > 2 6 0 . 1 4 5 7 0 2 < / b : _ y > < / b : P o i n t > < b : P o i n t > < b : _ x > 3 1 3 . 9 0 3 8 1 0 5 6 7 6 6 5 8 < / b : _ x > < b : _ y > 2 6 0 . 1 4 5 7 0 2 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 7 7 < / b : _ y > < / L a b e l L o c a t i o n > < L o c a t i o n   x m l n s : b = " h t t p : / / s c h e m a s . d a t a c o n t r a c t . o r g / 2 0 0 4 / 0 7 / S y s t e m . W i n d o w s " > < b : _ x > 2 0 0 . 0 0 0 0 0 0 0 0 0 0 0 0 1 1 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 2 5 2 . 1 4 5 7 0 2 0 0 0 0 0 0 0 3 < / b : _ y > < / L a b e l L o c a t i o n > < L o c a t i o n   x m l n s : b = " h t t p : / / s c h e m a s . d a t a c o n t r a c t . o r g / 2 0 0 4 / 0 7 / S y s t e m . W i n d o w s " > < b : _ x > 3 2 9 . 9 0 3 8 1 0 5 6 7 6 6 5 8 6 < / b : _ x > < b : _ y > 2 6 0 . 1 4 5 7 0 2 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 2 1 6 . 0 0 0 0 0 0 0 0 0 0 0 0 1 1 < / b : _ x > < b : _ y > 8 5 < / b : _ y > < / b : P o i n t > < b : P o i n t > < b : _ x > 2 6 2 . 9 5 1 9 0 5 5 < / b : _ x > < b : _ y > 8 5 < / b : _ y > < / b : P o i n t > < b : P o i n t > < b : _ x > 2 6 4 . 9 5 1 9 0 5 5 < / b : _ x > < b : _ y > 8 7 < / b : _ y > < / b : P o i n t > < b : P o i n t > < b : _ x > 2 6 4 . 9 5 1 9 0 5 5 < / b : _ x > < b : _ y > 2 5 8 . 1 4 5 7 0 2 < / b : _ y > < / b : P o i n t > < b : P o i n t > < b : _ x > 2 6 6 . 9 5 1 9 0 5 5 < / b : _ x > < b : _ y > 2 6 0 . 1 4 5 7 0 2 < / b : _ y > < / b : P o i n t > < b : P o i n t > < b : _ x > 3 1 3 . 9 0 3 8 1 0 5 6 7 6 6 5 8 < / b : _ x > < b : _ y > 2 6 0 . 1 4 5 7 0 2 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< / K e y > < / a : K e y > < a : V a l u e   i : t y p e = " D i a g r a m D i s p l a y L i n k V i e w S t a t e " > < A u t o m a t i o n P r o p e r t y H e l p e r T e x t > E n d   p o i n t   1 :   ( 8 7 5 . 8 0 7 6 2 1 1 3 5 3 3 2 , 7 5 ) .   E n d   p o i n t   2 :   ( 1 1 1 1 . 1 4 0 0 0 3 , 3 4 ) 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 8 7 5 . 8 0 7 6 2 1 1 3 5 3 3 1 8 3 < / b : _ x > < b : _ y > 7 5 < / b : _ y > < / b : P o i n t > < b : P o i n t > < b : _ x > 9 8 3 . 4 7 3 8 1 2 < / b : _ x > < b : _ y > 7 5 < / b : _ y > < / b : P o i n t > < b : P o i n t > < b : _ x > 9 8 5 . 4 7 3 8 1 2 < / b : _ x > < b : _ y > 7 3 < / b : _ y > < / b : P o i n t > < b : P o i n t > < b : _ x > 9 8 5 . 4 7 3 8 1 2 < / b : _ x > < b : _ y > 3 2 . 5 < / b : _ y > < / b : P o i n t > < b : P o i n t > < b : _ x > 9 8 7 . 4 7 3 8 1 2 < / b : _ x > < b : _ y > 3 0 . 5 < / b : _ y > < / b : P o i n t > < b : P o i n t > < b : _ x > 1 1 0 9 . 1 4 0 0 0 3 < / b : _ x > < b : _ y > 3 0 . 5 < / b : _ y > < / b : P o i n t > < b : P o i n t > < b : _ x > 1 1 1 1 . 1 4 0 0 0 3 < / b : _ x > < b : _ y > 3 2 . 5 < / b : _ y > < / b : P o i n t > < b : P o i n t > < b : _ x > 1 1 1 1 . 1 4 0 0 0 3 < / b : _ x > < b : _ y > 3 3 . 9 9 9 9 9 9 9 9 9 9 9 9 9 9 3 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 8 5 9 . 8 0 7 6 2 1 1 3 5 3 3 1 8 3 < / b : _ x > < b : _ y > 6 7 < / b : _ y > < / L a b e l L o c a t i o n > < L o c a t i o n   x m l n s : b = " h t t p : / / s c h e m a s . d a t a c o n t r a c t . o r g / 2 0 0 4 / 0 7 / S y s t e m . W i n d o w s " > < b : _ x > 8 5 9 . 8 0 7 6 2 1 1 3 5 3 3 1 7 1 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 1 1 0 3 . 1 4 0 0 0 3 < / b : _ x > < b : _ y > 3 3 . 9 9 9 9 9 9 9 9 9 9 9 9 9 9 3 < / b : _ y > < / L a b e l L o c a t i o n > < L o c a t i o n   x m l n s : b = " h t t p : / / s c h e m a s . d a t a c o n t r a c t . o r g / 2 0 0 4 / 0 7 / S y s t e m . W i n d o w s " > < b : _ x > 1 1 1 1 . 1 4 0 0 0 3 < / b : _ x > < b : _ y > 4 9 . 9 9 9 9 9 9 9 9 9 9 9 9 9 8 6 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 8 7 5 . 8 0 7 6 2 1 1 3 5 3 3 1 8 3 < / b : _ x > < b : _ y > 7 5 < / b : _ y > < / b : P o i n t > < b : P o i n t > < b : _ x > 9 8 3 . 4 7 3 8 1 2 < / b : _ x > < b : _ y > 7 5 < / b : _ y > < / b : P o i n t > < b : P o i n t > < b : _ x > 9 8 5 . 4 7 3 8 1 2 < / b : _ x > < b : _ y > 7 3 < / b : _ y > < / b : P o i n t > < b : P o i n t > < b : _ x > 9 8 5 . 4 7 3 8 1 2 < / b : _ x > < b : _ y > 3 2 . 5 < / b : _ y > < / b : P o i n t > < b : P o i n t > < b : _ x > 9 8 7 . 4 7 3 8 1 2 < / b : _ x > < b : _ y > 3 0 . 5 < / b : _ y > < / b : P o i n t > < b : P o i n t > < b : _ x > 1 1 0 9 . 1 4 0 0 0 3 < / b : _ x > < b : _ y > 3 0 . 5 < / b : _ y > < / b : P o i n t > < b : P o i n t > < b : _ x > 1 1 1 1 . 1 4 0 0 0 3 < / b : _ x > < b : _ y > 3 2 . 5 < / b : _ y > < / b : P o i n t > < b : P o i n t > < b : _ x > 1 1 1 1 . 1 4 0 0 0 3 < / b : _ x > < b : _ y > 3 3 . 9 9 9 9 9 9 9 9 9 9 9 9 9 9 3 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< / K e y > < / a : K e y > < a : V a l u e   i : t y p e = " D i a g r a m D i s p l a y L i n k V i e w S t a t e " > < A u t o m a t i o n P r o p e r t y H e l p e r T e x t > E n d   p o i n t   1 :   ( 5 3 1 . 9 0 0 9 5 7 , - 9 . 4 2 8 5 7 1 4 2 8 5 7 1 4 5 ) .   E n d   p o i n t   2 :   ( 7 5 9 . 8 0 7 6 2 1 , - 1 6 ) 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 5 3 1 . 9 0 0 9 5 7 < / b : _ x > < b : _ y > - 9 . 4 2 8 5 7 1 4 2 8 5 7 1 4 5 1 9 < / b : _ y > < / b : P o i n t > < b : P o i n t > < b : _ x > 5 3 1 . 9 0 0 9 5 7 < / b : _ x > < b : _ y > - 1 7 . 5 < / b : _ y > < / b : P o i n t > < b : P o i n t > < b : _ x > 5 3 3 . 9 0 0 9 5 7 < / b : _ x > < b : _ y > - 1 9 . 5 < / b : _ y > < / b : P o i n t > < b : P o i n t > < b : _ x > 7 5 7 . 8 0 7 6 2 1 < / b : _ x > < b : _ y > - 1 9 . 5 < / b : _ y > < / b : P o i n t > < b : P o i n t > < b : _ x > 7 5 9 . 8 0 7 6 2 1 < / b : _ x > < b : _ y > - 1 7 . 5 < / b : _ y > < / b : P o i n t > < b : P o i n t > < b : _ x > 7 5 9 . 8 0 7 6 2 1 < / b : _ x > < b : _ y > - 1 5 . 9 9 9 9 9 9 9 9 9 9 9 9 9 7 3 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 5 2 3 . 9 0 0 9 5 7 < / b : _ x > < b : _ y > - 9 . 4 2 8 5 7 1 4 2 8 5 7 1 4 5 1 9 < / b : _ y > < / L a b e l L o c a t i o n > < L o c a t i o n   x m l n s : b = " h t t p : / / s c h e m a s . d a t a c o n t r a c t . o r g / 2 0 0 4 / 0 7 / S y s t e m . W i n d o w s " > < b : _ x > 5 3 1 . 9 0 0 9 5 7 < / b : _ x > < b : _ y > 6 . 5 7 1 4 2 8 5 7 1 4 2 8 5 4 8 1 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 7 5 1 . 8 0 7 6 2 1 < / b : _ x > < b : _ y > - 1 5 . 9 9 9 9 9 9 9 9 9 9 9 9 9 7 3 < / b : _ y > < / L a b e l L o c a t i o n > < L o c a t i o n   x m l n s : b = " h t t p : / / s c h e m a s . d a t a c o n t r a c t . o r g / 2 0 0 4 / 0 7 / S y s t e m . W i n d o w s " > < b : _ x > 7 5 9 . 8 0 7 6 2 1 < / b : _ x > < b : _ y > 2 . 6 6 4 5 3 5 2 5 9 1 0 0 3 7 5 7 E - 1 4 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 5 3 1 . 9 0 0 9 5 7 < / b : _ x > < b : _ y > - 9 . 4 2 8 5 7 1 4 2 8 5 7 1 4 5 1 9 < / b : _ y > < / b : P o i n t > < b : P o i n t > < b : _ x > 5 3 1 . 9 0 0 9 5 7 < / b : _ x > < b : _ y > - 1 7 . 5 < / b : _ y > < / b : P o i n t > < b : P o i n t > < b : _ x > 5 3 3 . 9 0 0 9 5 7 < / b : _ x > < b : _ y > - 1 9 . 5 < / b : _ y > < / b : P o i n t > < b : P o i n t > < b : _ x > 7 5 7 . 8 0 7 6 2 1 < / b : _ x > < b : _ y > - 1 9 . 5 < / b : _ y > < / b : P o i n t > < b : P o i n t > < b : _ x > 7 5 9 . 8 0 7 6 2 1 < / b : _ x > < b : _ y > - 1 7 . 5 < / b : _ y > < / b : P o i n t > < b : P o i n t > < b : _ x > 7 5 9 . 8 0 7 6 2 1 < / b : _ x > < b : _ y > - 1 5 . 9 9 9 9 9 9 9 9 9 9 9 9 9 7 3 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< / K e y > < / a : K e y > < a : V a l u e   i : t y p e = " D i a g r a m D i s p l a y L i n k V i e w S t a t e " > < A u t o m a t i o n P r o p e r t y H e l p e r T e x t > E n d   p o i n t   1 :   ( 4 1 5 . 9 0 0 9 5 6 5 5 6 3 7 8 , 8 1 . 5 7 1 4 2 9 ) . 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 4 1 5 . 9 0 0 9 5 6 5 5 6 3 7 7 6 5 < / b : _ x > < b : _ y > 8 1 . 5 7 1 4 2 9 < / b : _ y > < / b : P o i n t > < b : P o i n t > < b : _ x > 3 1 7 . 9 5 0 4 7 8 5 0 0 0 0 0 0 3 < / b : _ x > < b : _ y > 8 1 . 5 7 1 4 2 9 < / b : _ y > < / b : P o i n t > < b : P o i n t > < b : _ x > 3 1 5 . 9 5 0 4 7 8 5 0 0 0 0 0 0 3 < / b : _ x > < b : _ y > 7 9 . 5 7 1 4 2 9 < / b : _ y > < / b : P o i n t > < b : P o i n t > < b : _ x > 3 1 5 . 9 5 0 4 7 8 5 0 0 0 0 0 0 3 < / b : _ x > < b : _ y > 6 7 < / b : _ y > < / b : P o i n t > < b : P o i n t > < b : _ x > 3 1 3 . 9 5 0 4 7 8 5 0 0 0 0 0 0 3 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 4 1 5 . 9 0 0 9 5 6 5 5 6 3 7 7 6 5 < / b : _ x > < b : _ y > 7 3 . 5 7 1 4 2 9 < / b : _ y > < / L a b e l L o c a t i o n > < L o c a t i o n   x m l n s : b = " h t t p : / / s c h e m a s . d a t a c o n t r a c t . o r g / 2 0 0 4 / 0 7 / S y s t e m . W i n d o w s " > < b : _ x > 4 3 1 . 9 0 0 9 5 6 5 5 6 3 7 7 6 5 < / b : _ x > < b : _ y > 8 1 . 5 7 1 4 2 9 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 5 7 < / b : _ y > < / L a b e l L o c a t i o n > < L o c a t i o n   x m l n s : b = " h t t p : / / s c h e m a s . d a t a c o n t r a c t . o r g / 2 0 0 4 / 0 7 / S y s t e m . W i n d o w s " > < b : _ x > 2 0 0 . 0 0 0 0 0 0 0 0 0 0 0 0 0 3 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 4 1 5 . 9 0 0 9 5 6 5 5 6 3 7 7 6 5 < / b : _ x > < b : _ y > 8 1 . 5 7 1 4 2 9 < / b : _ y > < / b : P o i n t > < b : P o i n t > < b : _ x > 3 1 7 . 9 5 0 4 7 8 5 0 0 0 0 0 0 3 < / b : _ x > < b : _ y > 8 1 . 5 7 1 4 2 9 < / b : _ y > < / b : P o i n t > < b : P o i n t > < b : _ x > 3 1 5 . 9 5 0 4 7 8 5 0 0 0 0 0 0 3 < / b : _ x > < b : _ y > 7 9 . 5 7 1 4 2 9 < / b : _ y > < / b : P o i n t > < b : P o i n t > < b : _ x > 3 1 5 . 9 5 0 4 7 8 5 0 0 0 0 0 0 3 < / b : _ x > < b : _ y > 6 7 < / b : _ y > < / b : P o i n t > < b : P o i n t > < b : _ x > 3 1 3 . 9 5 0 4 7 8 5 0 0 0 0 0 0 3 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 B a r a n g _ 9 0 2 8 6 b 9 4 - e b c 1 - 4 e f b - a 1 7 4 - f 4 d 7 e 3 a 5 9 4 a 5 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 F a k t u r _ f 8 3 5 7 1 d 6 - f c c 8 - 4 a d 6 - 8 1 4 b - 6 5 7 3 4 6 a 0 2 a b 7 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 T r a n s a k s i _ 5 3 f 7 0 2 8 9 - 7 0 3 e - 4 f c 6 - a 2 d 6 - d 8 1 1 0 f c 6 0 4 7 f 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 P e l a n g g a n _ a d 6 9 1 2 1 7 - 9 7 7 a - 4 c e 0 - a 3 2 0 - 5 2 9 7 7 5 9 e c 7 0 b 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 K a t e g o r i _ 4 6 c 5 3 3 7 d - 2 2 a d - 4 5 b b - a d d 3 - c 5 9 6 5 a 8 6 8 b 3 4 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P e l a n g g a n _ a d 6 9 1 2 1 7 - 9 7 7 a - 4 c e 0 - a 3 2 0 - 5 2 9 7 7 5 9 e c 7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 2 1 8 < / i n t > < / v a l u e > < / i t e m > < i t e m > < k e y > < s t r i n g > N a m a P e l a n g g a n < / s t r i n g > < / k e y > < v a l u e > < i n t > 2 2 5 < / i n t > < / v a l u e > < / i t e m > < i t e m > < k e y > < s t r i n g > J e n i s K e l a m i n < / s t r i n g > < / k e y > < v a l u e > < i n t > 1 9 3 < / i n t > < / v a l u e > < / i t e m > < i t e m > < k e y > < s t r i n g > U s i a < / s t r i n g > < / k e y > < v a l u e > < i n t > 1 0 1 < / i n t > < / v a l u e > < / i t e m > < i t e m > < k e y > < s t r i n g > K o t a < / s t r i n g > < / k e y > < v a l u e > < i n t > 1 0 5 < / i n t > < / v a l u e > < / i t e m > < i t e m > < k e y > < s t r i n g > T a h u n < / s t r i n g > < / k e y > < v a l u e > < i n t > 1 2 1 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 2 0 2 3 - 1 1 - 1 0 T 1 7 : 5 2 : 3 1 . 4 9 4 9 4 7 1 + 0 7 : 0 0 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K a t e g o r i _ 4 6 c 5 3 3 7 d - 2 2 a d - 4 5 b b - a d d 3 - c 5 9 6 5 a 8 6 8 b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 2 0 0 < / i n t > < / v a l u e > < / i t e m > < i t e m > < k e y > < s t r i n g > K a t e g o r i < / s t r i n g > < / k e y > < v a l u e > < i n t > 1 4 5 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T r a n s a k s i _ 5 3 f 7 0 2 8 9 - 7 0 3 e - 4 f c 6 - a 2 d 6 - d 8 1 1 0 f c 6 0 4 7 f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B a r a n g _ 9 0 2 8 6 b 9 4 - e b c 1 - 4 e f b - a 1 7 4 - f 4 d 7 e 3 a 5 9 4 a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 1 8 3 < / i n t > < / v a l u e > < / i t e m > < i t e m > < k e y > < s t r i n g > K o d e K a t e g o r i < / s t r i n g > < / k e y > < v a l u e > < i n t > 2 0 0 < / i n t > < / v a l u e > < / i t e m > < i t e m > < k e y > < s t r i n g > N a m a B a r a n g < / s t r i n g > < / k e y > < v a l u e > < i n t > 4 9 0 < / i n t > < / v a l u e > < / i t e m > < i t e m > < k e y > < s t r i n g > S p e s i f i k a s i < / s t r i n g > < / k e y > < v a l u e > < i n t > 1 6 5 < / i n t > < / v a l u e > < / i t e m > < i t e m > < k e y > < s t r i n g > S a t u a n < / s t r i n g > < / k e y > < v a l u e > < i n t > 1 2 9 < / i n t > < / v a l u e > < / i t e m > < i t e m > < k e y > < s t r i n g > H a r g a < / s t r i n g > < / k e y > < v a l u e > < i n t > 1 1 7 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B a r a n g _ 9 0 2 8 6 b 9 4 - e b c 1 - 4 e f b - a 1 7 4 - f 4 d 7 e 3 a 5 9 4 a 5 , F a k t u r _ f 8 3 5 7 1 d 6 - f c c 8 - 4 a d 6 - 8 1 4 b - 6 5 7 3 4 6 a 0 2 a b 7 , K a t e g o r i _ 4 6 c 5 3 3 7 d - 2 2 a d - 4 5 b b - a d d 3 - c 5 9 6 5 a 8 6 8 b 3 4 , P e l a n g g a n _ a d 6 9 1 2 1 7 - 9 7 7 a - 4 c e 0 - a 3 2 0 - 5 2 9 7 7 5 9 e c 7 0 b , T r a n s a k s i _ 5 3 f 7 0 2 8 9 - 7 0 3 e - 4 f c 6 - a 2 d 6 - d 8 1 1 0 f c 6 0 4 7 f ] ] > < / C u s t o m C o n t e n t > < / G e m i n i > 
</file>

<file path=customXml/itemProps1.xml><?xml version="1.0" encoding="utf-8"?>
<ds:datastoreItem xmlns:ds="http://schemas.openxmlformats.org/officeDocument/2006/customXml" ds:itemID="{90118598-E51D-47E6-8716-A276C44D8A14}">
  <ds:schemaRefs/>
</ds:datastoreItem>
</file>

<file path=customXml/itemProps10.xml><?xml version="1.0" encoding="utf-8"?>
<ds:datastoreItem xmlns:ds="http://schemas.openxmlformats.org/officeDocument/2006/customXml" ds:itemID="{E5173E07-30CE-4559-9BF9-AA755E57A70C}">
  <ds:schemaRefs/>
</ds:datastoreItem>
</file>

<file path=customXml/itemProps11.xml><?xml version="1.0" encoding="utf-8"?>
<ds:datastoreItem xmlns:ds="http://schemas.openxmlformats.org/officeDocument/2006/customXml" ds:itemID="{D7604C4A-7B2E-425C-97C3-20447F269A73}">
  <ds:schemaRefs/>
</ds:datastoreItem>
</file>

<file path=customXml/itemProps12.xml><?xml version="1.0" encoding="utf-8"?>
<ds:datastoreItem xmlns:ds="http://schemas.openxmlformats.org/officeDocument/2006/customXml" ds:itemID="{31E52969-2519-40E3-90D0-9CF92F6CE76C}">
  <ds:schemaRefs/>
</ds:datastoreItem>
</file>

<file path=customXml/itemProps13.xml><?xml version="1.0" encoding="utf-8"?>
<ds:datastoreItem xmlns:ds="http://schemas.openxmlformats.org/officeDocument/2006/customXml" ds:itemID="{0FD57B7D-2CEE-40EB-AC96-4D7F029E1555}">
  <ds:schemaRefs/>
</ds:datastoreItem>
</file>

<file path=customXml/itemProps14.xml><?xml version="1.0" encoding="utf-8"?>
<ds:datastoreItem xmlns:ds="http://schemas.openxmlformats.org/officeDocument/2006/customXml" ds:itemID="{B62EBB39-6E56-4F56-BB33-E59C77903267}">
  <ds:schemaRefs/>
</ds:datastoreItem>
</file>

<file path=customXml/itemProps15.xml><?xml version="1.0" encoding="utf-8"?>
<ds:datastoreItem xmlns:ds="http://schemas.openxmlformats.org/officeDocument/2006/customXml" ds:itemID="{82F413AE-1492-439C-8CF5-849FA61ACE4F}">
  <ds:schemaRefs/>
</ds:datastoreItem>
</file>

<file path=customXml/itemProps16.xml><?xml version="1.0" encoding="utf-8"?>
<ds:datastoreItem xmlns:ds="http://schemas.openxmlformats.org/officeDocument/2006/customXml" ds:itemID="{87690D00-01E4-43E0-A099-A12118A9A6F4}">
  <ds:schemaRefs/>
</ds:datastoreItem>
</file>

<file path=customXml/itemProps17.xml><?xml version="1.0" encoding="utf-8"?>
<ds:datastoreItem xmlns:ds="http://schemas.openxmlformats.org/officeDocument/2006/customXml" ds:itemID="{72B98A81-1490-4E4D-94C1-CAA45F3EC6EF}">
  <ds:schemaRefs/>
</ds:datastoreItem>
</file>

<file path=customXml/itemProps18.xml><?xml version="1.0" encoding="utf-8"?>
<ds:datastoreItem xmlns:ds="http://schemas.openxmlformats.org/officeDocument/2006/customXml" ds:itemID="{CD35CD7F-F85D-48D1-9484-6443E1422C92}">
  <ds:schemaRefs/>
</ds:datastoreItem>
</file>

<file path=customXml/itemProps19.xml><?xml version="1.0" encoding="utf-8"?>
<ds:datastoreItem xmlns:ds="http://schemas.openxmlformats.org/officeDocument/2006/customXml" ds:itemID="{FDDCA593-85A5-473E-9283-C9BCB6BF7413}">
  <ds:schemaRefs/>
</ds:datastoreItem>
</file>

<file path=customXml/itemProps2.xml><?xml version="1.0" encoding="utf-8"?>
<ds:datastoreItem xmlns:ds="http://schemas.openxmlformats.org/officeDocument/2006/customXml" ds:itemID="{789FCFED-C1A7-448B-9A0D-11A215CEDA93}">
  <ds:schemaRefs/>
</ds:datastoreItem>
</file>

<file path=customXml/itemProps20.xml><?xml version="1.0" encoding="utf-8"?>
<ds:datastoreItem xmlns:ds="http://schemas.openxmlformats.org/officeDocument/2006/customXml" ds:itemID="{3319928A-19E1-4CF0-9AA5-AF8D30C1C459}">
  <ds:schemaRefs/>
</ds:datastoreItem>
</file>

<file path=customXml/itemProps3.xml><?xml version="1.0" encoding="utf-8"?>
<ds:datastoreItem xmlns:ds="http://schemas.openxmlformats.org/officeDocument/2006/customXml" ds:itemID="{F247541C-EE3F-4EA3-BE03-44FB51878414}">
  <ds:schemaRefs/>
</ds:datastoreItem>
</file>

<file path=customXml/itemProps4.xml><?xml version="1.0" encoding="utf-8"?>
<ds:datastoreItem xmlns:ds="http://schemas.openxmlformats.org/officeDocument/2006/customXml" ds:itemID="{CABCEB51-34E0-4FAD-A91C-299DFAC3B84F}">
  <ds:schemaRefs/>
</ds:datastoreItem>
</file>

<file path=customXml/itemProps5.xml><?xml version="1.0" encoding="utf-8"?>
<ds:datastoreItem xmlns:ds="http://schemas.openxmlformats.org/officeDocument/2006/customXml" ds:itemID="{1C28FD1D-F77C-4D47-A825-129F2D83993A}">
  <ds:schemaRefs/>
</ds:datastoreItem>
</file>

<file path=customXml/itemProps6.xml><?xml version="1.0" encoding="utf-8"?>
<ds:datastoreItem xmlns:ds="http://schemas.openxmlformats.org/officeDocument/2006/customXml" ds:itemID="{2FAB96AF-C9CE-4F32-92A4-D7E5B2891AEB}">
  <ds:schemaRefs/>
</ds:datastoreItem>
</file>

<file path=customXml/itemProps7.xml><?xml version="1.0" encoding="utf-8"?>
<ds:datastoreItem xmlns:ds="http://schemas.openxmlformats.org/officeDocument/2006/customXml" ds:itemID="{BE6FFC07-E07C-4BD3-8D5F-35D3C03482AB}">
  <ds:schemaRefs/>
</ds:datastoreItem>
</file>

<file path=customXml/itemProps8.xml><?xml version="1.0" encoding="utf-8"?>
<ds:datastoreItem xmlns:ds="http://schemas.openxmlformats.org/officeDocument/2006/customXml" ds:itemID="{62D3ACC1-DA35-41A2-B4AA-4B75EDCBB000}">
  <ds:schemaRefs/>
</ds:datastoreItem>
</file>

<file path=customXml/itemProps9.xml><?xml version="1.0" encoding="utf-8"?>
<ds:datastoreItem xmlns:ds="http://schemas.openxmlformats.org/officeDocument/2006/customXml" ds:itemID="{1D1F9612-AEDD-47D5-A4BB-3D12D0E4079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Dashboard</vt:lpstr>
      <vt:lpstr>Insight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dian suryo</dc:creator>
  <cp:lastModifiedBy>dian suryo</cp:lastModifiedBy>
  <dcterms:created xsi:type="dcterms:W3CDTF">2023-11-10T09:41:24Z</dcterms:created>
  <dcterms:modified xsi:type="dcterms:W3CDTF">2023-11-10T10:52:50Z</dcterms:modified>
</cp:coreProperties>
</file>